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7280" windowHeight="6552" firstSheet="14"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市对下转移支付预算表09-1" sheetId="13" r:id="rId13"/>
    <sheet name="市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'市对下转移支付预算表09-1'!$A:$A,'市对下转移支付预算表09-1'!$1:$1</definedName>
    <definedName name="_xlnm.Print_Titles" localSheetId="13">'市对下转移支付绩效目标表09-2'!$A:$A,'市对下转移支付绩效目标表09-2'!$1:$1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<sst xmlns="http://schemas.openxmlformats.org/spreadsheetml/2006/main" count="1040" uniqueCount="417">
  <si>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</si>
  <si>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</si>
  <si>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</si>
  <si>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</si>
  <si>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</si>
  <si>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</si>
  <si>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</si>
  <si>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</si>
  <si>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</si>
  <si>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</si>
  <si>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</si>
  <si>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</si>
  <si>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</si>
  <si>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</si>
  <si>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</si>
  <si>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</si>
  <si>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</si>
  <si>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</si>
  <si>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</si>
  <si>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</si>
  <si>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</si>
  <si>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</si>
  <si>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</si>
  <si>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</si>
  <si>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</si>
  <si>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</si>
  <si>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</si>
  <si>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</si>
  <si>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</si>
  <si>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</si>
  <si>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</si>
  <si>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</si>
  <si>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</si>
  <si>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</si>
  <si>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</si>
  <si>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</si>
  <si>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</si>
  <si>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</si>
  <si>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</si>
  <si>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</si>
  <si>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</si>
  <si>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</si>
  <si>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</si>
  <si>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</si>
  <si>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</si>
  <si>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</si>
  <si>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</si>
  <si>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</si>
  <si>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</si>
  <si>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</si>
  <si>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</si>
  <si>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</si>
  <si>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</si>
  <si>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</si>
  <si>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</si>
  <si>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</si>
  <si>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</si>
  <si>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</si>
  <si>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</si>
  <si>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</si>
  <si>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</si>
  <si>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</si>
  <si>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</si>
  <si>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</si>
  <si>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</si>
  <si>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</si>
  <si>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</si>
  <si>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</si>
  <si>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</si>
  <si>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206005</t>
  </si>
  <si>
    <t>昆明文学艺术研究院</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</si>
  <si>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</si>
  <si>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</si>
  <si>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</si>
  <si>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</si>
  <si>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</si>
  <si>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</si>
  <si>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</si>
  <si>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</si>
  <si>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</si>
  <si>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</si>
  <si>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</si>
  <si>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</si>
  <si>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</si>
  <si>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</si>
  <si>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</si>
  <si>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</si>
  <si>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</si>
  <si>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</si>
  <si>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</si>
  <si>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</si>
  <si>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</si>
  <si>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</si>
  <si>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</si>
  <si>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</si>
  <si>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</si>
  <si>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</si>
  <si>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207</t>
  </si>
  <si>
    <t>文化旅游体育与传媒支出</t>
  </si>
  <si>
    <t>20701</t>
  </si>
  <si>
    <t>文化和旅游</t>
  </si>
  <si>
    <t>2070111</t>
  </si>
  <si>
    <t>文化创作与保护</t>
  </si>
  <si>
    <t>208</t>
  </si>
  <si>
    <t>社会保障和就业支出</t>
  </si>
  <si>
    <t>20805</t>
  </si>
  <si>
    <t>行政事业单位养老支出</t>
  </si>
  <si>
    <t>2080502</t>
  </si>
  <si>
    <t>事业单位离退休</t>
  </si>
  <si>
    <t>2080505</t>
  </si>
  <si>
    <t>机关事业单位基本养老保险缴费支出</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</si>
  <si>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</si>
  <si>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</si>
  <si>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</si>
  <si>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</si>
  <si>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</si>
  <si>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</si>
  <si>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</si>
  <si>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</si>
  <si>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</si>
  <si>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</si>
  <si>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</si>
  <si>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</si>
  <si>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</si>
  <si>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</si>
  <si>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</si>
  <si>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</si>
  <si>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</si>
  <si>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</si>
  <si>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</si>
  <si>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</si>
  <si>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</si>
  <si>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</si>
  <si>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</si>
  <si>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</si>
  <si>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</si>
  <si>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</si>
  <si>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</si>
  <si>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</si>
  <si>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</si>
  <si>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</si>
  <si>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</si>
  <si>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</si>
  <si>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</si>
  <si>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</si>
  <si>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</si>
  <si>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</si>
  <si>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</si>
  <si>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</si>
  <si>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</si>
  <si>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</si>
  <si>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</si>
  <si>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</si>
  <si>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</si>
  <si>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</si>
  <si>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</si>
  <si>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</si>
  <si>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</si>
  <si>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</si>
  <si>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</si>
  <si>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</si>
  <si>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</si>
  <si>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</si>
  <si>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</si>
  <si>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</si>
  <si>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</si>
  <si>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</si>
  <si>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</si>
  <si>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</si>
  <si>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</si>
  <si>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</si>
  <si>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</si>
  <si>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</si>
  <si>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r>
      <t>注：我单位</t>
    </r>
    <r>
      <rPr>
        <sz val="11"/>
        <rFont val="Microsoft Sans Serif"/>
        <charset val="1"/>
      </rPr>
      <t>2025</t>
    </r>
    <r>
      <rPr>
        <sz val="11"/>
        <rFont val="宋体"/>
        <charset val="1"/>
      </rPr>
      <t>年无一般公共预算</t>
    </r>
    <r>
      <rPr>
        <sz val="11"/>
        <rFont val="Microsoft Sans Serif"/>
        <charset val="1"/>
      </rPr>
      <t>“</t>
    </r>
    <r>
      <rPr>
        <sz val="11"/>
        <rFont val="宋体"/>
        <charset val="1"/>
      </rPr>
      <t>三公</t>
    </r>
    <r>
      <rPr>
        <sz val="11"/>
        <rFont val="Microsoft Sans Serif"/>
        <charset val="1"/>
      </rPr>
      <t>”</t>
    </r>
    <r>
      <rPr>
        <sz val="11"/>
        <rFont val="宋体"/>
        <charset val="1"/>
      </rPr>
      <t>经费支出预算，此表为空。</t>
    </r>
  </si>
  <si>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</si>
  <si>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</si>
  <si>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</si>
  <si>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</si>
  <si>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</si>
  <si>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</si>
  <si>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</si>
  <si>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</si>
  <si>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</si>
  <si>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</si>
  <si>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</si>
  <si>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</si>
  <si>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</si>
  <si>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</si>
  <si>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</si>
  <si>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</si>
  <si>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</si>
  <si>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</si>
  <si>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</si>
  <si>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昆明市文学艺术界联合会</t>
  </si>
  <si>
    <t>530100210000000009278</t>
  </si>
  <si>
    <t>事业人员支出工资</t>
  </si>
  <si>
    <t>30101</t>
  </si>
  <si>
    <t>基本工资</t>
  </si>
  <si>
    <t>30102</t>
  </si>
  <si>
    <t>津贴补贴</t>
  </si>
  <si>
    <t>30103</t>
  </si>
  <si>
    <t>奖金</t>
  </si>
  <si>
    <t>30107</t>
  </si>
  <si>
    <t>绩效工资</t>
  </si>
  <si>
    <t>530100210000000009279</t>
  </si>
  <si>
    <t>社会保障缴费</t>
  </si>
  <si>
    <t>30108</t>
  </si>
  <si>
    <t>机关事业单位基本养老保险缴费</t>
  </si>
  <si>
    <t>30110</t>
  </si>
  <si>
    <t>职工基本医疗保险缴费</t>
  </si>
  <si>
    <t>30111</t>
  </si>
  <si>
    <t>公务员医疗补助缴费</t>
  </si>
  <si>
    <t>30112</t>
  </si>
  <si>
    <t>其他社会保障缴费</t>
  </si>
  <si>
    <t>30307</t>
  </si>
  <si>
    <t>医疗费补助</t>
  </si>
  <si>
    <t>530100210000000009280</t>
  </si>
  <si>
    <t>30113</t>
  </si>
  <si>
    <t>530100210000000009281</t>
  </si>
  <si>
    <t>对个人和家庭的补助</t>
  </si>
  <si>
    <t>30305</t>
  </si>
  <si>
    <t>生活补助</t>
  </si>
  <si>
    <t>530100210000000009284</t>
  </si>
  <si>
    <t>工会经费</t>
  </si>
  <si>
    <t>30228</t>
  </si>
  <si>
    <t>530100210000000009285</t>
  </si>
  <si>
    <t>一般公用经费</t>
  </si>
  <si>
    <t>30201</t>
  </si>
  <si>
    <t>办公费</t>
  </si>
  <si>
    <t>30207</t>
  </si>
  <si>
    <t>邮电费</t>
  </si>
  <si>
    <t>30211</t>
  </si>
  <si>
    <t>差旅费</t>
  </si>
  <si>
    <t>30213</t>
  </si>
  <si>
    <t>维修（护）费</t>
  </si>
  <si>
    <t>30216</t>
  </si>
  <si>
    <t>培训费</t>
  </si>
  <si>
    <t>30229</t>
  </si>
  <si>
    <t>福利费</t>
  </si>
  <si>
    <t>30299</t>
  </si>
  <si>
    <t>其他商品和服务支出</t>
  </si>
  <si>
    <t>530100231100001447899</t>
  </si>
  <si>
    <t>事业人员奖励性绩效</t>
  </si>
  <si>
    <t>预算05-1表</t>
  </si>
  <si>
    <t>项目分类</t>
  </si>
  <si>
    <t>项目单位</t>
  </si>
  <si>
    <t>经济科目编码</t>
  </si>
  <si>
    <t>经济科目名称</t>
  </si>
  <si>
    <t>本年拨款</t>
  </si>
  <si>
    <t>其中：本次下达</t>
  </si>
  <si>
    <t>事业发展类</t>
  </si>
  <si>
    <t>530100200000000002364</t>
  </si>
  <si>
    <t>文艺课题调研经费</t>
  </si>
  <si>
    <t>30226</t>
  </si>
  <si>
    <t>劳务费</t>
  </si>
  <si>
    <t>30227</t>
  </si>
  <si>
    <t>委托业务费</t>
  </si>
  <si>
    <t>530100200000000003565</t>
  </si>
  <si>
    <t>文艺创作培训经费</t>
  </si>
  <si>
    <t>530100200000000004481</t>
  </si>
  <si>
    <t>《昆明文艺》编辑出版经费</t>
  </si>
  <si>
    <t>30202</t>
  </si>
  <si>
    <t>印刷费</t>
  </si>
  <si>
    <t>530100210000000017781</t>
  </si>
  <si>
    <t>书画采风创作巡展经费</t>
  </si>
  <si>
    <t>30218</t>
  </si>
  <si>
    <t>专用材料费</t>
  </si>
  <si>
    <t>预算05-2表</t>
  </si>
  <si>
    <t>项目年度绩效目标</t>
  </si>
  <si>
    <t>一级指标</t>
  </si>
  <si>
    <t>二级指标</t>
  </si>
  <si>
    <t>三级指标</t>
  </si>
  <si>
    <t>指标性质</t>
  </si>
  <si>
    <t>指标值</t>
  </si>
  <si>
    <t>度量单位</t>
  </si>
  <si>
    <t>指标属性</t>
  </si>
  <si>
    <t>指标内容</t>
  </si>
  <si>
    <t>文艺创作培训是贯彻执行省委市委的文艺方针、政策，积极探索和研究繁荣文化创作，出精品、出人才的方针政策，培养文学后备军的重要举措。昆明文学艺术研究一直重视面对文学艺术家的培训工作，以专业化、多元化的方式打造本院文艺培训品牌，为文艺人才队伍建设打造良好的公益性平台，着力于为昆明文艺事业发展培养和发掘人才。多年来昆明文学艺术研究院在市委、市政府、市财政局、市文联大力支持下，结合本院工作职责，为促进文学艺术的发展、繁荣开展了一系列专业性培训工作，取得了良好的社会效益，为昆明文艺事业的发展打造了良好的人才培养平台，为昆明城市文化品牌建设、精神文明建设贡献了自己的力量。通过绩效评估，有效促进和提高本院该项工作的开展的实际水平，进一步促进我市各个文艺领域业务能力的不断提升和发展，为我市文艺创作、人才的发展和繁荣贡献力量。</t>
  </si>
  <si>
    <t>产出指标</t>
  </si>
  <si>
    <t>数量指标</t>
  </si>
  <si>
    <t>培训活动开展率</t>
  </si>
  <si>
    <t>&gt;=</t>
  </si>
  <si>
    <t>1.00</t>
  </si>
  <si>
    <t>次</t>
  </si>
  <si>
    <t>定量指标</t>
  </si>
  <si>
    <t>以实际开展情况为准，完成1次得满分，未完成则不得分。</t>
  </si>
  <si>
    <t>质量指标</t>
  </si>
  <si>
    <t>受训方参加人数</t>
  </si>
  <si>
    <t>50</t>
  </si>
  <si>
    <t>人</t>
  </si>
  <si>
    <t>反映项目是否按计划内容完成实施，是否有规模地开展培训。参加人数达50人及以上得满分，未达到则不得分。</t>
  </si>
  <si>
    <t>时效指标</t>
  </si>
  <si>
    <t>完成及时率</t>
  </si>
  <si>
    <t>=</t>
  </si>
  <si>
    <t>100%</t>
  </si>
  <si>
    <t>%</t>
  </si>
  <si>
    <t>反应培训活动开展的及时情况，于12月31日前完成得满分。</t>
  </si>
  <si>
    <t>效益指标</t>
  </si>
  <si>
    <t>社会效益</t>
  </si>
  <si>
    <t>促进文艺人才发展</t>
  </si>
  <si>
    <t>有效提升</t>
  </si>
  <si>
    <t>定性指标</t>
  </si>
  <si>
    <t>通过项目的开展实际评定，1.有效提升为满分；2.提升一般得权重60%；3.不提升不得分。</t>
  </si>
  <si>
    <t>满意度指标</t>
  </si>
  <si>
    <t>服务对象满意度</t>
  </si>
  <si>
    <t>受训人员满意度。</t>
  </si>
  <si>
    <t>90</t>
  </si>
  <si>
    <t>反映项目受训人员满意度，1.满意度达90%及以上得满分；2.满意度达85-90%得权重的90%；3.满意度达75-85%得权重的60%；4.其余不得分。</t>
  </si>
  <si>
    <t>文艺课题调研是贯彻执行国家、省、市的重要文艺方针政策。多年以来，在市文联的领导下，昆明文学艺术研究院一直重视该项工作，积极探索和研究昆明文艺的各方面发展情况，为昆明文学家、艺术家的发现及培养，文艺创作的发展提供了多元的思考和思路，为营造具有昆明特色的文艺现象打下了扎实有序的发展基础。2025年开展文艺课题调研需要经费7.00万元。</t>
  </si>
  <si>
    <t>调研完成率</t>
  </si>
  <si>
    <t>100</t>
  </si>
  <si>
    <t>反映项目是否按计划完成实施内容。完成率=（实际完成情况÷计划完成情况）×100%。</t>
  </si>
  <si>
    <t>调研报告完成率</t>
  </si>
  <si>
    <t>95</t>
  </si>
  <si>
    <t>按调研进度和情况撰写调研报告，完成率=（实际撰写情况÷计划完成调研报告情况）×100%。</t>
  </si>
  <si>
    <t>反映文艺课题调研工作的及时情况，于2024年12月下旬完成调研。及时率=（实际完成时间÷计划完成的时间）×100%</t>
  </si>
  <si>
    <t>促进文艺创作的发展</t>
  </si>
  <si>
    <t>调研成果满意率。</t>
  </si>
  <si>
    <t>反映涉及服务对象对调研成果的满意度</t>
  </si>
  <si>
    <t>《昆明文艺》是昆明市文学艺术界联合会直属公益性事业单位昆明文学艺术研究院主办的优秀内刊文艺杂志，于2020年被云南省作家协会评选为“省级优秀内刊”。本刊主要依托市文联所属各家文艺协会，面向个县市区文联，立足昆明文艺界及相关在昆专业院团、院校及团体，覆盖云南文艺界，内容以权威发布国家相关文艺政策，全面报道昆明文艺活动动态，丰富展现昆明文艺名家风采，大力推介昆明原创文艺作品，建设文艺理论评论阵地，及时跟踪艺术市场冷热，科学探究艺术产业发展经营、积极推动文艺维权行动，全力弘扬优秀民族文化传统，精心宣传中外艺术交流，以大视野和大气魄的专业精神，深入探索昆明文艺发展规律，培养昆明优秀人才，将一个更新的昆明文化阵营展现给读者，有效助推昆明文艺事业的繁荣发展。每年出版《昆明文艺》（季刊）四期，每年四期共20.00万元。</t>
  </si>
  <si>
    <t>《昆明文艺》季刊出版数量</t>
  </si>
  <si>
    <t>期</t>
  </si>
  <si>
    <t>年度出刊4期得满分，否则不得分</t>
  </si>
  <si>
    <t>校对通过率</t>
  </si>
  <si>
    <t>反映每期刊物校对通过率，高于95%得满分，否则不得分，每期通过率=实际通过率÷计划通过率</t>
  </si>
  <si>
    <t>及时率</t>
  </si>
  <si>
    <t>反映每期刊物的出刊实际情况，每期及时率=（实际及时率÷计划及时率）×25%</t>
  </si>
  <si>
    <t>赠阅率</t>
  </si>
  <si>
    <t>反映每期刊物赠阅的实际情况，1.赠阅率90%及以上得满分；2.达80-90%得权重的60%；3.其余不得分。</t>
  </si>
  <si>
    <t>满意率</t>
  </si>
  <si>
    <t>反映项目服务对象满意度，1.达90%及以上得满分；2.达80-90%得权重的60%；3.其余不得分。</t>
  </si>
  <si>
    <t>由昆明文学艺术研究院打造的“昆明书画院采风年展”项目是昆明市书画艺术品牌性的重点文艺项目，项目立足于充分展现在中国共产党带领下云南各族人民奋斗、发展所取得的伟大成就，助力“中国春城、历史文化名城、国际大健康名城、区域性国际中心城市”品牌的打造。年展由昆明市文学艺术界联合会主办，昆明文学艺术研究院（昆明书画院）承办，通过向社会各界公开征集并展出百余幅作品，从题材到形式上都做了探索创新，以书言志，以画传情，把人民群众的幸福生活，把爱党、爱国、爱人民的情感蕴涵在艺术创作之中，充分展现了昆明近年来在书画艺术创作、发展中取得的不菲成就，需经费10.00万元。</t>
  </si>
  <si>
    <t>展览完成次数</t>
  </si>
  <si>
    <t>反映项目的完成率，完成年展1次及以上得满分，其余不得分。</t>
  </si>
  <si>
    <t>作品征集数</t>
  </si>
  <si>
    <t>200</t>
  </si>
  <si>
    <t>份（部、个、幅、条）</t>
  </si>
  <si>
    <t>反映通过采风、作品征集及专家评审，入围优秀作品数量。征集数达200幅及以上得满分；达80-90%得权重的90%；达70-80%得权重的60%；其余不得分。</t>
  </si>
  <si>
    <t>反映项目完成的及时率，12月30日前完成得满分，其余不得分。及时率=（实际完成时间÷计划完成的时间）×100%</t>
  </si>
  <si>
    <t>认可率</t>
  </si>
  <si>
    <t>反映项目实施获得的社会各界认可率，1.达90%及以上得满分；2.达80-90%得权重的90%；3.达70-80%得权重的60%；4.其余不得分。认可度=（实际认可度÷计划认可度）×100%</t>
  </si>
  <si>
    <t>反映作者、群众及业内的满意率，1.满意率达90%及以上得满分；2.达80-90%得权重的90%；3.达70-80%得权重的60%；4.其余不得分。满意率=（实际满意率÷计划满意率）×100%</t>
  </si>
  <si>
    <t>预算06表</t>
  </si>
  <si>
    <t>政府性基金预算支出预算表</t>
  </si>
  <si>
    <t>单位名称：昆明市发展和改革委员会</t>
  </si>
  <si>
    <t>政府性基金预算支出</t>
  </si>
  <si>
    <t>注：我单位2025年无政府性基金预算支出预算，此表为空。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</si>
  <si>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</si>
  <si>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</si>
  <si>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</si>
  <si>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</si>
  <si>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</si>
  <si>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</si>
  <si>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</si>
  <si>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</si>
  <si>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</si>
  <si>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</si>
  <si>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</si>
  <si>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《昆明文艺》杂志印刷费</t>
  </si>
  <si>
    <t>公文用纸、资料汇编、信封印刷服务</t>
  </si>
  <si>
    <t>批</t>
  </si>
  <si>
    <t>购买复印机</t>
  </si>
  <si>
    <t>复印机</t>
  </si>
  <si>
    <t>台</t>
  </si>
  <si>
    <t>年展画册印刷费</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</si>
  <si>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</si>
  <si>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</si>
  <si>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</si>
  <si>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</si>
  <si>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</si>
  <si>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</si>
  <si>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</si>
  <si>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</si>
  <si>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注：我单位2025年无政府购买服务预算，此表为空。</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</si>
  <si>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</si>
  <si>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</si>
  <si>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</si>
  <si>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</si>
  <si>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</si>
  <si>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</si>
  <si>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</si>
  <si>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</si>
  <si>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</si>
  <si>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</si>
  <si>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</si>
  <si>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</si>
  <si>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</si>
  <si>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</si>
  <si>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</si>
  <si>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</si>
  <si>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</si>
  <si>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</si>
  <si>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</si>
  <si>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</si>
  <si>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</si>
  <si>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</si>
  <si>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</si>
  <si>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注：我单位2025年无市对下转移支付预算，此表为空。</t>
  </si>
  <si>
    <t>预算09-2表</t>
  </si>
  <si>
    <t>注：我单位2025年无市对下转移支付绩效目标，此表为空。</t>
  </si>
  <si>
    <t xml:space="preserve">预算10表
</t>
  </si>
  <si>
    <t>资产类别</t>
  </si>
  <si>
    <t>资产分类代码.名称</t>
  </si>
  <si>
    <t>资产名称</t>
  </si>
  <si>
    <t>计量单位</t>
  </si>
  <si>
    <t>财政部门批复数（元）</t>
  </si>
  <si>
    <t>单价</t>
  </si>
  <si>
    <t>金额</t>
  </si>
  <si>
    <t>注：我单位2025年无新增资产配置，此表为空。</t>
  </si>
  <si>
    <t>预算11表</t>
  </si>
  <si>
    <t>上级补助</t>
  </si>
  <si>
    <t>注：我单位2025年无上级补助项目支出预算，此表为空。</t>
  </si>
  <si>
    <t>预算12表</t>
  </si>
  <si>
    <t>项目级次</t>
  </si>
  <si>
    <t>313 事业发展类</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</si>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</sst>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39">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name val="宋体"/>
      <charset val="134"/>
    </font>
    <font>
      <sz val="10"/>
      <color rgb="FF000000"/>
      <name val="Arial"/>
      <charset val="134"/>
    </font>
    <font>
      <b/>
      <sz val="23.95"/>
      <color rgb="FF000000"/>
      <name val="宋体"/>
      <charset val="134"/>
    </font>
    <font>
      <b/>
      <sz val="22"/>
      <color rgb="FF000000"/>
      <name val="宋体"/>
      <charset val="134"/>
    </font>
    <font>
      <sz val="11"/>
      <name val="宋体"/>
      <charset val="134"/>
    </font>
    <font>
      <sz val="10"/>
      <color rgb="FFFFFFFF"/>
      <name val="宋体"/>
      <charset val="134"/>
    </font>
    <font>
      <b/>
      <sz val="21"/>
      <color rgb="FF000000"/>
      <name val="宋体"/>
      <charset val="134"/>
    </font>
    <font>
      <b/>
      <sz val="18"/>
      <color rgb="FF000000"/>
      <name val="宋体"/>
      <charset val="134"/>
    </font>
    <font>
      <sz val="11"/>
      <name val="宋体"/>
      <charset val="1"/>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1"/>
      <name val="Microsoft Sans Serif"/>
      <charset val="1"/>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3" borderId="14"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5" applyNumberFormat="0" applyFill="0" applyAlignment="0" applyProtection="0">
      <alignment vertical="center"/>
    </xf>
    <xf numFmtId="0" fontId="24" fillId="0" borderId="15" applyNumberFormat="0" applyFill="0" applyAlignment="0" applyProtection="0">
      <alignment vertical="center"/>
    </xf>
    <xf numFmtId="0" fontId="25" fillId="0" borderId="16" applyNumberFormat="0" applyFill="0" applyAlignment="0" applyProtection="0">
      <alignment vertical="center"/>
    </xf>
    <xf numFmtId="0" fontId="25" fillId="0" borderId="0" applyNumberFormat="0" applyFill="0" applyBorder="0" applyAlignment="0" applyProtection="0">
      <alignment vertical="center"/>
    </xf>
    <xf numFmtId="0" fontId="26" fillId="4" borderId="17" applyNumberFormat="0" applyAlignment="0" applyProtection="0">
      <alignment vertical="center"/>
    </xf>
    <xf numFmtId="0" fontId="27" fillId="5" borderId="18" applyNumberFormat="0" applyAlignment="0" applyProtection="0">
      <alignment vertical="center"/>
    </xf>
    <xf numFmtId="0" fontId="28" fillId="5" borderId="17" applyNumberFormat="0" applyAlignment="0" applyProtection="0">
      <alignment vertical="center"/>
    </xf>
    <xf numFmtId="0" fontId="29" fillId="6" borderId="19" applyNumberFormat="0" applyAlignment="0" applyProtection="0">
      <alignment vertical="center"/>
    </xf>
    <xf numFmtId="0" fontId="30" fillId="0" borderId="20" applyNumberFormat="0" applyFill="0" applyAlignment="0" applyProtection="0">
      <alignment vertical="center"/>
    </xf>
    <xf numFmtId="0" fontId="31" fillId="0" borderId="21" applyNumberFormat="0" applyFill="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5" fillId="33" borderId="0" applyNumberFormat="0" applyBorder="0" applyAlignment="0" applyProtection="0">
      <alignment vertical="center"/>
    </xf>
    <xf numFmtId="176" fontId="37" fillId="0" borderId="7">
      <alignment horizontal="right" vertical="center"/>
    </xf>
    <xf numFmtId="49" fontId="37" fillId="0" borderId="7">
      <alignment horizontal="left" vertical="center" wrapText="1"/>
    </xf>
    <xf numFmtId="176" fontId="37" fillId="0" borderId="7">
      <alignment horizontal="right" vertical="center"/>
    </xf>
    <xf numFmtId="177" fontId="37" fillId="0" borderId="7">
      <alignment horizontal="right" vertical="center"/>
    </xf>
    <xf numFmtId="178" fontId="37" fillId="0" borderId="7">
      <alignment horizontal="right" vertical="center"/>
    </xf>
    <xf numFmtId="179" fontId="37" fillId="0" borderId="7">
      <alignment horizontal="right" vertical="center"/>
    </xf>
    <xf numFmtId="10" fontId="37" fillId="0" borderId="7">
      <alignment horizontal="right" vertical="center"/>
    </xf>
    <xf numFmtId="180" fontId="37" fillId="0" borderId="7">
      <alignment horizontal="right" vertical="center"/>
    </xf>
    <xf numFmtId="0" fontId="37" fillId="0" borderId="0">
      <alignment vertical="top"/>
      <protection locked="0"/>
    </xf>
  </cellStyleXfs>
  <cellXfs count="203">
    <xf numFmtId="0" fontId="0" fillId="0" borderId="0" xfId="0" applyFont="1" applyBorder="1"/>
    <xf numFmtId="0" fontId="0" fillId="0" borderId="0" xfId="0" applyFont="1" applyBorder="1" applyAlignment="1">
      <alignment horizontal="center" vertical="center"/>
    </xf>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4" fontId="2" fillId="0" borderId="7" xfId="0" applyNumberFormat="1" applyFont="1" applyBorder="1" applyAlignment="1" applyProtection="1">
      <alignment horizontal="right" vertical="center" wrapText="1"/>
      <protection locked="0"/>
    </xf>
    <xf numFmtId="49" fontId="5" fillId="0" borderId="7" xfId="50" applyNumberFormat="1" applyFont="1" applyBorder="1">
      <alignment horizontal="left" vertical="center" wrapText="1"/>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6" fillId="0" borderId="0" xfId="0" applyFont="1" applyFill="1" applyBorder="1" applyAlignment="1" applyProtection="1">
      <alignment vertical="center"/>
    </xf>
    <xf numFmtId="0" fontId="1" fillId="0" borderId="7" xfId="0" applyFont="1" applyBorder="1" applyAlignment="1" applyProtection="1">
      <alignment horizontal="center" vertical="center"/>
      <protection locked="0"/>
    </xf>
    <xf numFmtId="4" fontId="5" fillId="0" borderId="7" xfId="51" applyNumberFormat="1" applyFont="1" applyBorder="1">
      <alignment horizontal="right" vertical="center"/>
    </xf>
    <xf numFmtId="0" fontId="2" fillId="2" borderId="0" xfId="0" applyFont="1" applyFill="1" applyBorder="1" applyAlignment="1" applyProtection="1">
      <alignment horizontal="right" vertical="top" wrapText="1"/>
      <protection locked="0"/>
    </xf>
    <xf numFmtId="0" fontId="7" fillId="0" borderId="0" xfId="0" applyFont="1" applyBorder="1" applyAlignment="1" applyProtection="1">
      <alignment vertical="top"/>
      <protection locked="0"/>
    </xf>
    <xf numFmtId="0" fontId="7" fillId="0" borderId="0" xfId="0" applyFont="1" applyBorder="1" applyAlignment="1">
      <alignment vertical="top"/>
    </xf>
    <xf numFmtId="0" fontId="8" fillId="2" borderId="0" xfId="0" applyFont="1" applyFill="1" applyBorder="1" applyAlignment="1" applyProtection="1">
      <alignment horizontal="center" vertical="center" wrapText="1"/>
      <protection locked="0"/>
    </xf>
    <xf numFmtId="0" fontId="7" fillId="0" borderId="0" xfId="0" applyFont="1" applyBorder="1" applyProtection="1">
      <protection locked="0"/>
    </xf>
    <xf numFmtId="0" fontId="7" fillId="0" borderId="0" xfId="0" applyFont="1" applyBorder="1"/>
    <xf numFmtId="0" fontId="2"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protection locked="0"/>
    </xf>
    <xf numFmtId="0" fontId="2" fillId="0" borderId="7" xfId="0" applyFont="1" applyBorder="1" applyAlignment="1" applyProtection="1">
      <alignment horizontal="center" wrapText="1"/>
      <protection locked="0"/>
    </xf>
    <xf numFmtId="0" fontId="2" fillId="0" borderId="7" xfId="0" applyFont="1" applyBorder="1" applyAlignment="1">
      <alignment horizont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9"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protection locked="0"/>
    </xf>
    <xf numFmtId="0" fontId="1" fillId="0" borderId="0" xfId="0" applyFont="1" applyBorder="1" applyAlignment="1">
      <alignment horizontal="right" vertical="center"/>
    </xf>
    <xf numFmtId="0" fontId="9"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4" fillId="0" borderId="8" xfId="0" applyFont="1" applyBorder="1" applyAlignment="1">
      <alignment horizontal="center" vertical="center" wrapText="1"/>
    </xf>
    <xf numFmtId="0" fontId="1" fillId="0" borderId="2" xfId="0" applyFont="1" applyBorder="1" applyAlignment="1">
      <alignment horizontal="center" vertical="center"/>
    </xf>
    <xf numFmtId="176" fontId="5" fillId="0" borderId="7" xfId="0" applyNumberFormat="1" applyFont="1" applyBorder="1" applyAlignment="1">
      <alignment horizontal="right" vertical="center"/>
    </xf>
    <xf numFmtId="0" fontId="6" fillId="0" borderId="0" xfId="57" applyFont="1" applyFill="1" applyBorder="1" applyAlignment="1" applyProtection="1"/>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0" xfId="0" applyFont="1" applyBorder="1" applyProtection="1">
      <protection locked="0"/>
    </xf>
    <xf numFmtId="0" fontId="3" fillId="0" borderId="0" xfId="0" applyFont="1" applyBorder="1" applyAlignment="1">
      <alignment horizontal="center" vertical="center" wrapText="1"/>
    </xf>
    <xf numFmtId="0" fontId="4" fillId="0" borderId="0" xfId="0" applyFont="1" applyBorder="1" applyProtection="1">
      <protection locked="0"/>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2" fillId="0" borderId="6"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10" fillId="0" borderId="0" xfId="57" applyFont="1" applyFill="1" applyBorder="1" applyAlignment="1" applyProtection="1">
      <alignmen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2" fillId="0" borderId="0" xfId="0" applyFont="1" applyBorder="1" applyAlignment="1">
      <alignment horizontal="left" vertical="center"/>
    </xf>
    <xf numFmtId="180" fontId="5" fillId="0" borderId="7" xfId="56" applyNumberFormat="1" applyFont="1" applyBorder="1" applyAlignment="1">
      <alignment horizontal="center" vertical="center"/>
    </xf>
    <xf numFmtId="180" fontId="5" fillId="0" borderId="7" xfId="0" applyNumberFormat="1" applyFont="1" applyBorder="1" applyAlignment="1">
      <alignment horizontal="center" vertical="center"/>
    </xf>
    <xf numFmtId="3" fontId="2" fillId="0" borderId="11" xfId="0" applyNumberFormat="1" applyFont="1" applyBorder="1" applyAlignment="1">
      <alignment horizontal="right" vertical="center"/>
    </xf>
    <xf numFmtId="0" fontId="2" fillId="2" borderId="11" xfId="0" applyFont="1" applyFill="1" applyBorder="1" applyAlignment="1">
      <alignment horizontal="right" vertical="center"/>
    </xf>
    <xf numFmtId="0" fontId="2" fillId="0" borderId="0" xfId="0" applyFont="1" applyBorder="1" applyAlignment="1">
      <alignment horizontal="left" vertical="center"/>
    </xf>
    <xf numFmtId="0" fontId="2" fillId="0" borderId="0" xfId="0" applyFont="1" applyBorder="1" applyAlignment="1" applyProtection="1">
      <alignment horizontal="left" vertical="center"/>
      <protection locked="0"/>
    </xf>
    <xf numFmtId="0" fontId="2" fillId="2" borderId="0" xfId="0" applyFont="1" applyFill="1" applyBorder="1" applyAlignment="1">
      <alignment horizontal="left" vertical="center"/>
    </xf>
    <xf numFmtId="176" fontId="5" fillId="0" borderId="0" xfId="0" applyNumberFormat="1" applyFont="1" applyBorder="1" applyAlignment="1">
      <alignment horizontal="left" vertical="center"/>
    </xf>
    <xf numFmtId="0" fontId="2" fillId="0" borderId="0" xfId="0" applyFont="1" applyBorder="1" applyAlignment="1">
      <alignment horizontal="right"/>
    </xf>
    <xf numFmtId="0" fontId="11" fillId="0" borderId="0" xfId="0" applyFont="1" applyBorder="1" applyAlignment="1" applyProtection="1">
      <alignment horizontal="right"/>
      <protection locked="0"/>
    </xf>
    <xf numFmtId="49" fontId="11" fillId="0" borderId="0" xfId="0" applyNumberFormat="1" applyFont="1" applyBorder="1" applyProtection="1">
      <protection locked="0"/>
    </xf>
    <xf numFmtId="0" fontId="1" fillId="0" borderId="0" xfId="0" applyFont="1" applyBorder="1" applyAlignment="1">
      <alignment horizontal="right"/>
    </xf>
    <xf numFmtId="0" fontId="12" fillId="0" borderId="0" xfId="0" applyFont="1" applyBorder="1" applyAlignment="1" applyProtection="1">
      <alignment horizontal="center" vertical="center" wrapText="1"/>
      <protection locked="0"/>
    </xf>
    <xf numFmtId="0" fontId="12" fillId="0" borderId="0" xfId="0" applyFont="1" applyBorder="1" applyAlignment="1" applyProtection="1">
      <alignment horizontal="center" vertical="center"/>
      <protection locked="0"/>
    </xf>
    <xf numFmtId="0" fontId="12"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49" fontId="6" fillId="0" borderId="0" xfId="57" applyNumberFormat="1" applyFont="1" applyFill="1" applyBorder="1" applyAlignment="1" applyProtection="1"/>
    <xf numFmtId="0" fontId="1" fillId="0" borderId="7" xfId="0" applyFont="1" applyBorder="1" applyAlignment="1">
      <alignment horizontal="center" vertical="center" wrapText="1"/>
    </xf>
    <xf numFmtId="0" fontId="2" fillId="0" borderId="7" xfId="0" applyFont="1" applyBorder="1" applyAlignment="1">
      <alignment horizontal="left" vertical="center" wrapText="1" indent="1"/>
    </xf>
    <xf numFmtId="0" fontId="1" fillId="0" borderId="0" xfId="0" applyFont="1" applyBorder="1" applyAlignment="1">
      <alignment vertical="top"/>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11" xfId="0" applyFont="1" applyBorder="1" applyAlignment="1">
      <alignment horizontal="center" vertical="center"/>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7" xfId="0" applyFont="1" applyBorder="1" applyAlignment="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13" fillId="0" borderId="0" xfId="0" applyFont="1" applyBorder="1" applyAlignment="1">
      <alignment horizontal="center" vertical="center"/>
    </xf>
    <xf numFmtId="0" fontId="1" fillId="2" borderId="0" xfId="0" applyFont="1" applyFill="1" applyBorder="1" applyAlignment="1" applyProtection="1">
      <alignment horizontal="left" vertical="center" wrapText="1"/>
      <protection locked="0"/>
    </xf>
    <xf numFmtId="0" fontId="7" fillId="2" borderId="7" xfId="0" applyFont="1" applyFill="1" applyBorder="1" applyAlignment="1" applyProtection="1">
      <alignment vertical="top" wrapText="1"/>
      <protection locked="0"/>
    </xf>
    <xf numFmtId="0" fontId="14" fillId="0" borderId="0" xfId="57" applyFont="1" applyFill="1" applyBorder="1" applyAlignment="1" applyProtection="1"/>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2" fillId="0" borderId="7" xfId="0" applyFont="1" applyBorder="1" applyAlignment="1">
      <alignment horizontal="left" vertical="center" wrapText="1" indent="2"/>
    </xf>
    <xf numFmtId="0" fontId="1" fillId="0" borderId="4" xfId="0" applyFont="1" applyBorder="1" applyAlignment="1">
      <alignment horizontal="center" vertical="center"/>
    </xf>
    <xf numFmtId="0" fontId="7" fillId="2" borderId="0" xfId="0" applyFont="1" applyFill="1" applyBorder="1" applyAlignment="1">
      <alignment horizontal="left" vertical="center"/>
    </xf>
    <xf numFmtId="0" fontId="15" fillId="0" borderId="7" xfId="0" applyFont="1" applyBorder="1" applyAlignment="1" applyProtection="1">
      <alignment horizontal="center" vertical="center" wrapText="1"/>
      <protection locked="0"/>
    </xf>
    <xf numFmtId="0" fontId="15"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16" fillId="0" borderId="7" xfId="0" applyFont="1" applyBorder="1" applyAlignment="1">
      <alignment horizontal="center" vertical="center"/>
    </xf>
    <xf numFmtId="0" fontId="16" fillId="0" borderId="7" xfId="0" applyFont="1" applyBorder="1" applyAlignment="1" applyProtection="1">
      <alignment horizontal="center" vertical="center" wrapText="1"/>
      <protection locked="0"/>
    </xf>
    <xf numFmtId="176" fontId="17" fillId="0" borderId="7" xfId="0" applyNumberFormat="1" applyFont="1" applyBorder="1" applyAlignment="1">
      <alignment horizontal="right" vertical="center"/>
    </xf>
    <xf numFmtId="0" fontId="15" fillId="2" borderId="1" xfId="0" applyFont="1" applyFill="1" applyBorder="1" applyAlignment="1">
      <alignment horizontal="center" vertical="center"/>
    </xf>
    <xf numFmtId="0" fontId="15" fillId="0" borderId="2" xfId="0" applyFont="1" applyBorder="1" applyAlignment="1" applyProtection="1">
      <alignment horizontal="center" vertical="center"/>
      <protection locked="0"/>
    </xf>
    <xf numFmtId="0" fontId="15" fillId="0" borderId="3" xfId="0" applyFont="1" applyBorder="1" applyAlignment="1" applyProtection="1">
      <alignment horizontal="center" vertical="center"/>
      <protection locked="0"/>
    </xf>
    <xf numFmtId="0" fontId="15" fillId="0" borderId="4" xfId="0" applyFont="1" applyBorder="1" applyAlignment="1" applyProtection="1">
      <alignment horizontal="center" vertical="center"/>
      <protection locked="0"/>
    </xf>
    <xf numFmtId="0" fontId="15" fillId="0" borderId="1" xfId="0" applyFont="1" applyBorder="1" applyAlignment="1" applyProtection="1">
      <alignment horizontal="center" vertical="center"/>
      <protection locked="0"/>
    </xf>
    <xf numFmtId="0" fontId="15" fillId="2" borderId="6" xfId="0" applyFont="1" applyFill="1" applyBorder="1" applyAlignment="1" applyProtection="1">
      <alignment horizontal="center" vertical="center" wrapText="1"/>
      <protection locked="0"/>
    </xf>
    <xf numFmtId="0" fontId="15" fillId="0" borderId="6" xfId="0" applyFont="1" applyBorder="1" applyAlignment="1" applyProtection="1">
      <alignment horizontal="center" vertical="center"/>
      <protection locked="0"/>
    </xf>
    <xf numFmtId="0" fontId="15" fillId="0" borderId="7" xfId="0" applyFont="1" applyBorder="1" applyAlignment="1" applyProtection="1">
      <alignment horizontal="center" vertical="center"/>
      <protection locked="0"/>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7"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21" activePane="bottomLeft" state="frozen"/>
      <selection/>
      <selection pane="bottomLeft" activeCell="C36" sqref="C36:C37"/>
    </sheetView>
  </sheetViews>
  <sheetFormatPr defaultColWidth="7.5" defaultRowHeight="12.75" customHeight="1" outlineLevelCol="3"/>
  <cols>
    <col min="1" max="4" width="35.8796296296296" customWidth="1"/>
  </cols>
  <sheetData>
    <row r="1" customHeight="1" spans="1:4">
      <c r="A1" s="1"/>
      <c r="B1" s="1"/>
      <c r="C1" s="1"/>
      <c r="D1" s="1"/>
    </row>
    <row r="2" ht="15" customHeight="1" spans="1:4">
      <c r="A2" s="47"/>
      <c r="B2" s="47"/>
      <c r="C2" s="47"/>
      <c r="D2" s="65" t="s">
        <v>0</v>
      </c>
    </row>
    <row r="3" ht="41.25" customHeight="1" spans="1:1">
      <c r="A3" s="42" t="str">
        <f>"2025"&amp;"年部门财务收支预算总表"</f>
        <v>2025年部门财务收支预算总表</v>
      </c>
    </row>
    <row r="4" ht="17.25" customHeight="1" spans="1:4">
      <c r="A4" s="45" t="str">
        <f>"单位名称："&amp;"昆明文学艺术研究院"</f>
        <v>单位名称：昆明文学艺术研究院</v>
      </c>
      <c r="B4" s="168"/>
      <c r="D4" s="146" t="s">
        <v>1</v>
      </c>
    </row>
    <row r="5" ht="23.25" customHeight="1" spans="1:4">
      <c r="A5" s="169" t="s">
        <v>2</v>
      </c>
      <c r="B5" s="170"/>
      <c r="C5" s="169" t="s">
        <v>3</v>
      </c>
      <c r="D5" s="170"/>
    </row>
    <row r="6" ht="24" customHeight="1" spans="1:4">
      <c r="A6" s="169" t="s">
        <v>4</v>
      </c>
      <c r="B6" s="169" t="s">
        <v>5</v>
      </c>
      <c r="C6" s="169" t="s">
        <v>6</v>
      </c>
      <c r="D6" s="169" t="s">
        <v>5</v>
      </c>
    </row>
    <row r="7" ht="17.25" customHeight="1" spans="1:4">
      <c r="A7" s="171" t="s">
        <v>7</v>
      </c>
      <c r="B7" s="81">
        <v>1911894</v>
      </c>
      <c r="C7" s="171" t="s">
        <v>8</v>
      </c>
      <c r="D7" s="81"/>
    </row>
    <row r="8" ht="17.25" customHeight="1" spans="1:4">
      <c r="A8" s="171" t="s">
        <v>9</v>
      </c>
      <c r="B8" s="81"/>
      <c r="C8" s="171" t="s">
        <v>10</v>
      </c>
      <c r="D8" s="81"/>
    </row>
    <row r="9" ht="17.25" customHeight="1" spans="1:4">
      <c r="A9" s="171" t="s">
        <v>11</v>
      </c>
      <c r="B9" s="81"/>
      <c r="C9" s="202" t="s">
        <v>12</v>
      </c>
      <c r="D9" s="81"/>
    </row>
    <row r="10" ht="17.25" customHeight="1" spans="1:4">
      <c r="A10" s="171" t="s">
        <v>13</v>
      </c>
      <c r="B10" s="81"/>
      <c r="C10" s="202" t="s">
        <v>14</v>
      </c>
      <c r="D10" s="81"/>
    </row>
    <row r="11" ht="17.25" customHeight="1" spans="1:4">
      <c r="A11" s="171" t="s">
        <v>15</v>
      </c>
      <c r="B11" s="81"/>
      <c r="C11" s="202" t="s">
        <v>16</v>
      </c>
      <c r="D11" s="81"/>
    </row>
    <row r="12" ht="17.25" customHeight="1" spans="1:4">
      <c r="A12" s="171" t="s">
        <v>17</v>
      </c>
      <c r="B12" s="81"/>
      <c r="C12" s="202" t="s">
        <v>18</v>
      </c>
      <c r="D12" s="81"/>
    </row>
    <row r="13" ht="17.25" customHeight="1" spans="1:4">
      <c r="A13" s="171" t="s">
        <v>19</v>
      </c>
      <c r="B13" s="81"/>
      <c r="C13" s="32" t="s">
        <v>20</v>
      </c>
      <c r="D13" s="81">
        <v>1444913</v>
      </c>
    </row>
    <row r="14" ht="17.25" customHeight="1" spans="1:4">
      <c r="A14" s="171" t="s">
        <v>21</v>
      </c>
      <c r="B14" s="81"/>
      <c r="C14" s="32" t="s">
        <v>22</v>
      </c>
      <c r="D14" s="81">
        <v>201760</v>
      </c>
    </row>
    <row r="15" ht="17.25" customHeight="1" spans="1:4">
      <c r="A15" s="171" t="s">
        <v>23</v>
      </c>
      <c r="B15" s="81"/>
      <c r="C15" s="32" t="s">
        <v>24</v>
      </c>
      <c r="D15" s="81">
        <v>151158</v>
      </c>
    </row>
    <row r="16" ht="17.25" customHeight="1" spans="1:4">
      <c r="A16" s="171" t="s">
        <v>25</v>
      </c>
      <c r="B16" s="81"/>
      <c r="C16" s="32" t="s">
        <v>26</v>
      </c>
      <c r="D16" s="81"/>
    </row>
    <row r="17" ht="17.25" customHeight="1" spans="1:4">
      <c r="A17" s="151"/>
      <c r="B17" s="81"/>
      <c r="C17" s="32" t="s">
        <v>27</v>
      </c>
      <c r="D17" s="81"/>
    </row>
    <row r="18" ht="17.25" customHeight="1" spans="1:4">
      <c r="A18" s="172"/>
      <c r="B18" s="81"/>
      <c r="C18" s="32" t="s">
        <v>28</v>
      </c>
      <c r="D18" s="81"/>
    </row>
    <row r="19" ht="17.25" customHeight="1" spans="1:4">
      <c r="A19" s="172"/>
      <c r="B19" s="81"/>
      <c r="C19" s="32" t="s">
        <v>29</v>
      </c>
      <c r="D19" s="81"/>
    </row>
    <row r="20" ht="17.25" customHeight="1" spans="1:4">
      <c r="A20" s="172"/>
      <c r="B20" s="81"/>
      <c r="C20" s="32" t="s">
        <v>30</v>
      </c>
      <c r="D20" s="81"/>
    </row>
    <row r="21" ht="17.25" customHeight="1" spans="1:4">
      <c r="A21" s="172"/>
      <c r="B21" s="81"/>
      <c r="C21" s="32" t="s">
        <v>31</v>
      </c>
      <c r="D21" s="81"/>
    </row>
    <row r="22" ht="17.25" customHeight="1" spans="1:4">
      <c r="A22" s="172"/>
      <c r="B22" s="81"/>
      <c r="C22" s="32" t="s">
        <v>32</v>
      </c>
      <c r="D22" s="81"/>
    </row>
    <row r="23" ht="17.25" customHeight="1" spans="1:4">
      <c r="A23" s="172"/>
      <c r="B23" s="81"/>
      <c r="C23" s="32" t="s">
        <v>33</v>
      </c>
      <c r="D23" s="81"/>
    </row>
    <row r="24" ht="17.25" customHeight="1" spans="1:4">
      <c r="A24" s="172"/>
      <c r="B24" s="81"/>
      <c r="C24" s="32" t="s">
        <v>34</v>
      </c>
      <c r="D24" s="81"/>
    </row>
    <row r="25" ht="17.25" customHeight="1" spans="1:4">
      <c r="A25" s="172"/>
      <c r="B25" s="81"/>
      <c r="C25" s="32" t="s">
        <v>35</v>
      </c>
      <c r="D25" s="81">
        <v>114063</v>
      </c>
    </row>
    <row r="26" ht="17.25" customHeight="1" spans="1:4">
      <c r="A26" s="172"/>
      <c r="B26" s="81"/>
      <c r="C26" s="32" t="s">
        <v>36</v>
      </c>
      <c r="D26" s="81"/>
    </row>
    <row r="27" ht="17.25" customHeight="1" spans="1:4">
      <c r="A27" s="172"/>
      <c r="B27" s="81"/>
      <c r="C27" s="151" t="s">
        <v>37</v>
      </c>
      <c r="D27" s="81"/>
    </row>
    <row r="28" ht="17.25" customHeight="1" spans="1:4">
      <c r="A28" s="172"/>
      <c r="B28" s="81"/>
      <c r="C28" s="32" t="s">
        <v>38</v>
      </c>
      <c r="D28" s="81"/>
    </row>
    <row r="29" ht="16.5" customHeight="1" spans="1:4">
      <c r="A29" s="172"/>
      <c r="B29" s="81"/>
      <c r="C29" s="32" t="s">
        <v>39</v>
      </c>
      <c r="D29" s="81"/>
    </row>
    <row r="30" ht="16.5" customHeight="1" spans="1:4">
      <c r="A30" s="172"/>
      <c r="B30" s="81"/>
      <c r="C30" s="151" t="s">
        <v>40</v>
      </c>
      <c r="D30" s="81"/>
    </row>
    <row r="31" ht="17.25" customHeight="1" spans="1:4">
      <c r="A31" s="172"/>
      <c r="B31" s="81"/>
      <c r="C31" s="151" t="s">
        <v>41</v>
      </c>
      <c r="D31" s="81"/>
    </row>
    <row r="32" ht="17.25" customHeight="1" spans="1:4">
      <c r="A32" s="172"/>
      <c r="B32" s="81"/>
      <c r="C32" s="32" t="s">
        <v>42</v>
      </c>
      <c r="D32" s="81"/>
    </row>
    <row r="33" ht="16.5" customHeight="1" spans="1:4">
      <c r="A33" s="172" t="s">
        <v>43</v>
      </c>
      <c r="B33" s="81">
        <v>1911894</v>
      </c>
      <c r="C33" s="172" t="s">
        <v>44</v>
      </c>
      <c r="D33" s="81">
        <v>1911894</v>
      </c>
    </row>
    <row r="34" ht="16.5" customHeight="1" spans="1:4">
      <c r="A34" s="151" t="s">
        <v>45</v>
      </c>
      <c r="B34" s="81"/>
      <c r="C34" s="151" t="s">
        <v>46</v>
      </c>
      <c r="D34" s="81"/>
    </row>
    <row r="35" ht="16.5" customHeight="1" spans="1:4">
      <c r="A35" s="32" t="s">
        <v>47</v>
      </c>
      <c r="B35" s="81"/>
      <c r="C35" s="32" t="s">
        <v>47</v>
      </c>
      <c r="D35" s="81"/>
    </row>
    <row r="36" ht="16.5" customHeight="1" spans="1:4">
      <c r="A36" s="32" t="s">
        <v>48</v>
      </c>
      <c r="B36" s="81"/>
      <c r="C36" s="32" t="s">
        <v>49</v>
      </c>
      <c r="D36" s="81"/>
    </row>
    <row r="37" ht="16.5" customHeight="1" spans="1:4">
      <c r="A37" s="173" t="s">
        <v>50</v>
      </c>
      <c r="B37" s="81">
        <v>1911894</v>
      </c>
      <c r="C37" s="173" t="s">
        <v>51</v>
      </c>
      <c r="D37" s="81">
        <v>1911894</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GridLines="0" showZeros="0" workbookViewId="0">
      <pane ySplit="1" topLeftCell="A2" activePane="bottomLeft" state="frozen"/>
      <selection/>
      <selection pane="bottomLeft" activeCell="C36" sqref="C36:C37"/>
    </sheetView>
  </sheetViews>
  <sheetFormatPr defaultColWidth="7.5" defaultRowHeight="12.75" customHeight="1"/>
  <cols>
    <col min="1" max="1" width="13.8981481481481" customWidth="1"/>
    <col min="2" max="2" width="30.6296296296296" customWidth="1"/>
    <col min="3" max="19" width="19.25" customWidth="1"/>
  </cols>
  <sheetData>
    <row r="1" customHeight="1" spans="1:19">
      <c r="A1" s="1"/>
      <c r="B1" s="1"/>
      <c r="C1" s="1"/>
      <c r="D1" s="1"/>
      <c r="E1" s="1"/>
      <c r="F1" s="1"/>
      <c r="G1" s="1"/>
      <c r="H1" s="1"/>
      <c r="I1" s="1"/>
      <c r="J1" s="1"/>
      <c r="K1" s="1"/>
      <c r="L1" s="1"/>
      <c r="M1" s="1"/>
      <c r="N1" s="1"/>
      <c r="O1" s="1"/>
      <c r="P1" s="1"/>
      <c r="Q1" s="1"/>
      <c r="R1" s="1"/>
      <c r="S1" s="1"/>
    </row>
    <row r="2" ht="17.25" customHeight="1" spans="1:1">
      <c r="A2" s="65" t="s">
        <v>52</v>
      </c>
    </row>
    <row r="3" ht="41.25" customHeight="1" spans="1:1">
      <c r="A3" s="42" t="str">
        <f>"2025"&amp;"年部门收入预算表"</f>
        <v>2025年部门收入预算表</v>
      </c>
    </row>
    <row r="4" ht="17.25" customHeight="1" spans="1:19">
      <c r="A4" s="45" t="str">
        <f>"单位名称："&amp;"昆明文学艺术研究院"</f>
        <v>单位名称：昆明文学艺术研究院</v>
      </c>
      <c r="S4" s="47" t="s">
        <v>1</v>
      </c>
    </row>
    <row r="5" ht="21.75" customHeight="1" spans="1:19">
      <c r="A5" s="189" t="s">
        <v>53</v>
      </c>
      <c r="B5" s="190" t="s">
        <v>54</v>
      </c>
      <c r="C5" s="190" t="s">
        <v>55</v>
      </c>
      <c r="D5" s="191" t="s">
        <v>56</v>
      </c>
      <c r="E5" s="191"/>
      <c r="F5" s="191"/>
      <c r="G5" s="191"/>
      <c r="H5" s="191"/>
      <c r="I5" s="136"/>
      <c r="J5" s="191"/>
      <c r="K5" s="191"/>
      <c r="L5" s="191"/>
      <c r="M5" s="191"/>
      <c r="N5" s="197"/>
      <c r="O5" s="191" t="s">
        <v>45</v>
      </c>
      <c r="P5" s="191"/>
      <c r="Q5" s="191"/>
      <c r="R5" s="191"/>
      <c r="S5" s="197"/>
    </row>
    <row r="6" ht="27" customHeight="1" spans="1:19">
      <c r="A6" s="192"/>
      <c r="B6" s="193"/>
      <c r="C6" s="193"/>
      <c r="D6" s="193" t="s">
        <v>57</v>
      </c>
      <c r="E6" s="193" t="s">
        <v>58</v>
      </c>
      <c r="F6" s="193" t="s">
        <v>59</v>
      </c>
      <c r="G6" s="193" t="s">
        <v>60</v>
      </c>
      <c r="H6" s="193" t="s">
        <v>61</v>
      </c>
      <c r="I6" s="198" t="s">
        <v>62</v>
      </c>
      <c r="J6" s="199"/>
      <c r="K6" s="199"/>
      <c r="L6" s="199"/>
      <c r="M6" s="199"/>
      <c r="N6" s="200"/>
      <c r="O6" s="193" t="s">
        <v>57</v>
      </c>
      <c r="P6" s="193" t="s">
        <v>58</v>
      </c>
      <c r="Q6" s="193" t="s">
        <v>59</v>
      </c>
      <c r="R6" s="193" t="s">
        <v>60</v>
      </c>
      <c r="S6" s="193" t="s">
        <v>63</v>
      </c>
    </row>
    <row r="7" ht="30" customHeight="1" spans="1:19">
      <c r="A7" s="194"/>
      <c r="B7" s="109"/>
      <c r="C7" s="118"/>
      <c r="D7" s="118"/>
      <c r="E7" s="118"/>
      <c r="F7" s="118"/>
      <c r="G7" s="118"/>
      <c r="H7" s="118"/>
      <c r="I7" s="72" t="s">
        <v>57</v>
      </c>
      <c r="J7" s="200" t="s">
        <v>64</v>
      </c>
      <c r="K7" s="200" t="s">
        <v>65</v>
      </c>
      <c r="L7" s="200" t="s">
        <v>66</v>
      </c>
      <c r="M7" s="200" t="s">
        <v>67</v>
      </c>
      <c r="N7" s="200" t="s">
        <v>68</v>
      </c>
      <c r="O7" s="201"/>
      <c r="P7" s="201"/>
      <c r="Q7" s="201"/>
      <c r="R7" s="201"/>
      <c r="S7" s="118"/>
    </row>
    <row r="8" ht="15" customHeight="1" spans="1:19">
      <c r="A8" s="195">
        <v>1</v>
      </c>
      <c r="B8" s="195">
        <v>2</v>
      </c>
      <c r="C8" s="195">
        <v>3</v>
      </c>
      <c r="D8" s="195">
        <v>4</v>
      </c>
      <c r="E8" s="195">
        <v>5</v>
      </c>
      <c r="F8" s="195">
        <v>6</v>
      </c>
      <c r="G8" s="195">
        <v>7</v>
      </c>
      <c r="H8" s="195">
        <v>8</v>
      </c>
      <c r="I8" s="72">
        <v>9</v>
      </c>
      <c r="J8" s="195">
        <v>10</v>
      </c>
      <c r="K8" s="195">
        <v>11</v>
      </c>
      <c r="L8" s="195">
        <v>12</v>
      </c>
      <c r="M8" s="195">
        <v>13</v>
      </c>
      <c r="N8" s="195">
        <v>14</v>
      </c>
      <c r="O8" s="195">
        <v>15</v>
      </c>
      <c r="P8" s="195">
        <v>16</v>
      </c>
      <c r="Q8" s="195">
        <v>17</v>
      </c>
      <c r="R8" s="195">
        <v>18</v>
      </c>
      <c r="S8" s="195">
        <v>19</v>
      </c>
    </row>
    <row r="9" ht="18" customHeight="1" spans="1:19">
      <c r="A9" s="21" t="s">
        <v>69</v>
      </c>
      <c r="B9" s="21" t="s">
        <v>70</v>
      </c>
      <c r="C9" s="81">
        <v>1911894</v>
      </c>
      <c r="D9" s="81">
        <v>1911894</v>
      </c>
      <c r="E9" s="81">
        <v>1911894</v>
      </c>
      <c r="F9" s="81"/>
      <c r="G9" s="81"/>
      <c r="H9" s="81"/>
      <c r="I9" s="81"/>
      <c r="J9" s="81"/>
      <c r="K9" s="81"/>
      <c r="L9" s="81"/>
      <c r="M9" s="81"/>
      <c r="N9" s="81"/>
      <c r="O9" s="81"/>
      <c r="P9" s="81"/>
      <c r="Q9" s="81"/>
      <c r="R9" s="81"/>
      <c r="S9" s="81"/>
    </row>
    <row r="10" ht="18" customHeight="1" spans="1:19">
      <c r="A10" s="50" t="s">
        <v>55</v>
      </c>
      <c r="B10" s="196"/>
      <c r="C10" s="81">
        <v>1911894</v>
      </c>
      <c r="D10" s="81">
        <v>1911894</v>
      </c>
      <c r="E10" s="81">
        <v>1911894</v>
      </c>
      <c r="F10" s="81"/>
      <c r="G10" s="81"/>
      <c r="H10" s="81"/>
      <c r="I10" s="81"/>
      <c r="J10" s="81"/>
      <c r="K10" s="81"/>
      <c r="L10" s="81"/>
      <c r="M10" s="81"/>
      <c r="N10" s="81"/>
      <c r="O10" s="81"/>
      <c r="P10" s="81"/>
      <c r="Q10" s="81"/>
      <c r="R10" s="81"/>
      <c r="S10" s="81"/>
    </row>
  </sheetData>
  <mergeCells count="20">
    <mergeCell ref="A2:S2"/>
    <mergeCell ref="A3:S3"/>
    <mergeCell ref="A4:B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3"/>
  <sheetViews>
    <sheetView showGridLines="0" showZeros="0" workbookViewId="0">
      <pane ySplit="1" topLeftCell="A2" activePane="bottomLeft" state="frozen"/>
      <selection/>
      <selection pane="bottomLeft" activeCell="C36" sqref="C36:C37"/>
    </sheetView>
  </sheetViews>
  <sheetFormatPr defaultColWidth="7.5" defaultRowHeight="12.75" customHeight="1"/>
  <cols>
    <col min="1" max="1" width="12.5" customWidth="1"/>
    <col min="2" max="2" width="32.8796296296296" customWidth="1"/>
    <col min="3" max="8" width="21.5" customWidth="1"/>
    <col min="9" max="9" width="23.3796296296296" customWidth="1"/>
    <col min="10" max="11" width="21.3796296296296" customWidth="1"/>
    <col min="12" max="15" width="21.5" customWidth="1"/>
  </cols>
  <sheetData>
    <row r="1" customHeight="1" spans="1:15">
      <c r="A1" s="1"/>
      <c r="B1" s="1"/>
      <c r="C1" s="1"/>
      <c r="D1" s="1"/>
      <c r="E1" s="1"/>
      <c r="F1" s="1"/>
      <c r="G1" s="1"/>
      <c r="H1" s="1"/>
      <c r="I1" s="1"/>
      <c r="J1" s="1"/>
      <c r="K1" s="1"/>
      <c r="L1" s="1"/>
      <c r="M1" s="1"/>
      <c r="N1" s="1"/>
      <c r="O1" s="1"/>
    </row>
    <row r="2" ht="17.25" customHeight="1" spans="1:1">
      <c r="A2" s="47" t="s">
        <v>71</v>
      </c>
    </row>
    <row r="3" ht="41.25" customHeight="1" spans="1:1">
      <c r="A3" s="42" t="str">
        <f>"2025"&amp;"年部门支出预算表"</f>
        <v>2025年部门支出预算表</v>
      </c>
    </row>
    <row r="4" ht="17.25" customHeight="1" spans="1:15">
      <c r="A4" s="45" t="str">
        <f>"单位名称："&amp;"昆明文学艺术研究院"</f>
        <v>单位名称：昆明文学艺术研究院</v>
      </c>
      <c r="O4" s="47" t="s">
        <v>1</v>
      </c>
    </row>
    <row r="5" ht="27" customHeight="1" spans="1:15">
      <c r="A5" s="175" t="s">
        <v>72</v>
      </c>
      <c r="B5" s="175" t="s">
        <v>73</v>
      </c>
      <c r="C5" s="175" t="s">
        <v>55</v>
      </c>
      <c r="D5" s="176" t="s">
        <v>58</v>
      </c>
      <c r="E5" s="177"/>
      <c r="F5" s="178"/>
      <c r="G5" s="179" t="s">
        <v>59</v>
      </c>
      <c r="H5" s="179" t="s">
        <v>60</v>
      </c>
      <c r="I5" s="179" t="s">
        <v>74</v>
      </c>
      <c r="J5" s="176" t="s">
        <v>62</v>
      </c>
      <c r="K5" s="177"/>
      <c r="L5" s="177"/>
      <c r="M5" s="177"/>
      <c r="N5" s="186"/>
      <c r="O5" s="187"/>
    </row>
    <row r="6" ht="42" customHeight="1" spans="1:15">
      <c r="A6" s="180"/>
      <c r="B6" s="180"/>
      <c r="C6" s="181"/>
      <c r="D6" s="182" t="s">
        <v>57</v>
      </c>
      <c r="E6" s="182" t="s">
        <v>75</v>
      </c>
      <c r="F6" s="182" t="s">
        <v>76</v>
      </c>
      <c r="G6" s="181"/>
      <c r="H6" s="181"/>
      <c r="I6" s="188"/>
      <c r="J6" s="182" t="s">
        <v>57</v>
      </c>
      <c r="K6" s="169" t="s">
        <v>77</v>
      </c>
      <c r="L6" s="169" t="s">
        <v>78</v>
      </c>
      <c r="M6" s="169" t="s">
        <v>79</v>
      </c>
      <c r="N6" s="169" t="s">
        <v>80</v>
      </c>
      <c r="O6" s="169" t="s">
        <v>81</v>
      </c>
    </row>
    <row r="7" ht="18" customHeight="1" spans="1:15">
      <c r="A7" s="53" t="s">
        <v>82</v>
      </c>
      <c r="B7" s="53" t="s">
        <v>83</v>
      </c>
      <c r="C7" s="53" t="s">
        <v>84</v>
      </c>
      <c r="D7" s="57" t="s">
        <v>85</v>
      </c>
      <c r="E7" s="57" t="s">
        <v>86</v>
      </c>
      <c r="F7" s="57" t="s">
        <v>87</v>
      </c>
      <c r="G7" s="57" t="s">
        <v>88</v>
      </c>
      <c r="H7" s="57" t="s">
        <v>89</v>
      </c>
      <c r="I7" s="57" t="s">
        <v>90</v>
      </c>
      <c r="J7" s="57" t="s">
        <v>91</v>
      </c>
      <c r="K7" s="57" t="s">
        <v>92</v>
      </c>
      <c r="L7" s="57" t="s">
        <v>93</v>
      </c>
      <c r="M7" s="57" t="s">
        <v>94</v>
      </c>
      <c r="N7" s="53" t="s">
        <v>95</v>
      </c>
      <c r="O7" s="57" t="s">
        <v>96</v>
      </c>
    </row>
    <row r="8" ht="21" customHeight="1" spans="1:15">
      <c r="A8" s="58" t="s">
        <v>97</v>
      </c>
      <c r="B8" s="58" t="s">
        <v>98</v>
      </c>
      <c r="C8" s="81">
        <v>1444913</v>
      </c>
      <c r="D8" s="81">
        <v>1444913</v>
      </c>
      <c r="E8" s="81">
        <v>1044913</v>
      </c>
      <c r="F8" s="81">
        <v>400000</v>
      </c>
      <c r="G8" s="81"/>
      <c r="H8" s="81"/>
      <c r="I8" s="81"/>
      <c r="J8" s="81"/>
      <c r="K8" s="81"/>
      <c r="L8" s="81"/>
      <c r="M8" s="81"/>
      <c r="N8" s="81"/>
      <c r="O8" s="81"/>
    </row>
    <row r="9" ht="21" customHeight="1" spans="1:15">
      <c r="A9" s="183" t="s">
        <v>99</v>
      </c>
      <c r="B9" s="183" t="s">
        <v>100</v>
      </c>
      <c r="C9" s="81">
        <v>1444913</v>
      </c>
      <c r="D9" s="81">
        <v>1444913</v>
      </c>
      <c r="E9" s="81">
        <v>1044913</v>
      </c>
      <c r="F9" s="81">
        <v>400000</v>
      </c>
      <c r="G9" s="81"/>
      <c r="H9" s="81"/>
      <c r="I9" s="81"/>
      <c r="J9" s="81"/>
      <c r="K9" s="81"/>
      <c r="L9" s="81"/>
      <c r="M9" s="81"/>
      <c r="N9" s="81"/>
      <c r="O9" s="81"/>
    </row>
    <row r="10" ht="21" customHeight="1" spans="1:15">
      <c r="A10" s="184" t="s">
        <v>101</v>
      </c>
      <c r="B10" s="184" t="s">
        <v>102</v>
      </c>
      <c r="C10" s="81">
        <v>1444913</v>
      </c>
      <c r="D10" s="81">
        <v>1444913</v>
      </c>
      <c r="E10" s="81">
        <v>1044913</v>
      </c>
      <c r="F10" s="81">
        <v>400000</v>
      </c>
      <c r="G10" s="81"/>
      <c r="H10" s="81"/>
      <c r="I10" s="81"/>
      <c r="J10" s="81"/>
      <c r="K10" s="81"/>
      <c r="L10" s="81"/>
      <c r="M10" s="81"/>
      <c r="N10" s="81"/>
      <c r="O10" s="81"/>
    </row>
    <row r="11" ht="21" customHeight="1" spans="1:15">
      <c r="A11" s="58" t="s">
        <v>103</v>
      </c>
      <c r="B11" s="58" t="s">
        <v>104</v>
      </c>
      <c r="C11" s="81">
        <v>201760</v>
      </c>
      <c r="D11" s="81">
        <v>201760</v>
      </c>
      <c r="E11" s="81">
        <v>201760</v>
      </c>
      <c r="F11" s="81"/>
      <c r="G11" s="81"/>
      <c r="H11" s="81"/>
      <c r="I11" s="81"/>
      <c r="J11" s="81"/>
      <c r="K11" s="81"/>
      <c r="L11" s="81"/>
      <c r="M11" s="81"/>
      <c r="N11" s="81"/>
      <c r="O11" s="81"/>
    </row>
    <row r="12" ht="21" customHeight="1" spans="1:15">
      <c r="A12" s="183" t="s">
        <v>105</v>
      </c>
      <c r="B12" s="183" t="s">
        <v>106</v>
      </c>
      <c r="C12" s="81">
        <v>201760</v>
      </c>
      <c r="D12" s="81">
        <v>201760</v>
      </c>
      <c r="E12" s="81">
        <v>201760</v>
      </c>
      <c r="F12" s="81"/>
      <c r="G12" s="81"/>
      <c r="H12" s="81"/>
      <c r="I12" s="81"/>
      <c r="J12" s="81"/>
      <c r="K12" s="81"/>
      <c r="L12" s="81"/>
      <c r="M12" s="81"/>
      <c r="N12" s="81"/>
      <c r="O12" s="81"/>
    </row>
    <row r="13" ht="21" customHeight="1" spans="1:15">
      <c r="A13" s="184" t="s">
        <v>107</v>
      </c>
      <c r="B13" s="184" t="s">
        <v>108</v>
      </c>
      <c r="C13" s="81">
        <v>40800</v>
      </c>
      <c r="D13" s="81">
        <v>40800</v>
      </c>
      <c r="E13" s="81">
        <v>40800</v>
      </c>
      <c r="F13" s="81"/>
      <c r="G13" s="81"/>
      <c r="H13" s="81"/>
      <c r="I13" s="81"/>
      <c r="J13" s="81"/>
      <c r="K13" s="81"/>
      <c r="L13" s="81"/>
      <c r="M13" s="81"/>
      <c r="N13" s="81"/>
      <c r="O13" s="81"/>
    </row>
    <row r="14" ht="21" customHeight="1" spans="1:15">
      <c r="A14" s="184" t="s">
        <v>109</v>
      </c>
      <c r="B14" s="184" t="s">
        <v>110</v>
      </c>
      <c r="C14" s="81">
        <v>160960</v>
      </c>
      <c r="D14" s="81">
        <v>160960</v>
      </c>
      <c r="E14" s="81">
        <v>160960</v>
      </c>
      <c r="F14" s="81"/>
      <c r="G14" s="81"/>
      <c r="H14" s="81"/>
      <c r="I14" s="81"/>
      <c r="J14" s="81"/>
      <c r="K14" s="81"/>
      <c r="L14" s="81"/>
      <c r="M14" s="81"/>
      <c r="N14" s="81"/>
      <c r="O14" s="81"/>
    </row>
    <row r="15" ht="21" customHeight="1" spans="1:15">
      <c r="A15" s="58" t="s">
        <v>111</v>
      </c>
      <c r="B15" s="58" t="s">
        <v>112</v>
      </c>
      <c r="C15" s="81">
        <v>151158</v>
      </c>
      <c r="D15" s="81">
        <v>151158</v>
      </c>
      <c r="E15" s="81">
        <v>151158</v>
      </c>
      <c r="F15" s="81"/>
      <c r="G15" s="81"/>
      <c r="H15" s="81"/>
      <c r="I15" s="81"/>
      <c r="J15" s="81"/>
      <c r="K15" s="81"/>
      <c r="L15" s="81"/>
      <c r="M15" s="81"/>
      <c r="N15" s="81"/>
      <c r="O15" s="81"/>
    </row>
    <row r="16" ht="21" customHeight="1" spans="1:15">
      <c r="A16" s="183" t="s">
        <v>113</v>
      </c>
      <c r="B16" s="183" t="s">
        <v>114</v>
      </c>
      <c r="C16" s="81">
        <v>151158</v>
      </c>
      <c r="D16" s="81">
        <v>151158</v>
      </c>
      <c r="E16" s="81">
        <v>151158</v>
      </c>
      <c r="F16" s="81"/>
      <c r="G16" s="81"/>
      <c r="H16" s="81"/>
      <c r="I16" s="81"/>
      <c r="J16" s="81"/>
      <c r="K16" s="81"/>
      <c r="L16" s="81"/>
      <c r="M16" s="81"/>
      <c r="N16" s="81"/>
      <c r="O16" s="81"/>
    </row>
    <row r="17" ht="21" customHeight="1" spans="1:15">
      <c r="A17" s="184" t="s">
        <v>115</v>
      </c>
      <c r="B17" s="184" t="s">
        <v>116</v>
      </c>
      <c r="C17" s="81">
        <v>93054</v>
      </c>
      <c r="D17" s="81">
        <v>93054</v>
      </c>
      <c r="E17" s="81">
        <v>93054</v>
      </c>
      <c r="F17" s="81"/>
      <c r="G17" s="81"/>
      <c r="H17" s="81"/>
      <c r="I17" s="81"/>
      <c r="J17" s="81"/>
      <c r="K17" s="81"/>
      <c r="L17" s="81"/>
      <c r="M17" s="81"/>
      <c r="N17" s="81"/>
      <c r="O17" s="81"/>
    </row>
    <row r="18" ht="21" customHeight="1" spans="1:15">
      <c r="A18" s="184" t="s">
        <v>117</v>
      </c>
      <c r="B18" s="184" t="s">
        <v>118</v>
      </c>
      <c r="C18" s="81">
        <v>50320</v>
      </c>
      <c r="D18" s="81">
        <v>50320</v>
      </c>
      <c r="E18" s="81">
        <v>50320</v>
      </c>
      <c r="F18" s="81"/>
      <c r="G18" s="81"/>
      <c r="H18" s="81"/>
      <c r="I18" s="81"/>
      <c r="J18" s="81"/>
      <c r="K18" s="81"/>
      <c r="L18" s="81"/>
      <c r="M18" s="81"/>
      <c r="N18" s="81"/>
      <c r="O18" s="81"/>
    </row>
    <row r="19" ht="21" customHeight="1" spans="1:15">
      <c r="A19" s="184" t="s">
        <v>119</v>
      </c>
      <c r="B19" s="184" t="s">
        <v>120</v>
      </c>
      <c r="C19" s="81">
        <v>7784</v>
      </c>
      <c r="D19" s="81">
        <v>7784</v>
      </c>
      <c r="E19" s="81">
        <v>7784</v>
      </c>
      <c r="F19" s="81"/>
      <c r="G19" s="81"/>
      <c r="H19" s="81"/>
      <c r="I19" s="81"/>
      <c r="J19" s="81"/>
      <c r="K19" s="81"/>
      <c r="L19" s="81"/>
      <c r="M19" s="81"/>
      <c r="N19" s="81"/>
      <c r="O19" s="81"/>
    </row>
    <row r="20" ht="21" customHeight="1" spans="1:15">
      <c r="A20" s="58" t="s">
        <v>121</v>
      </c>
      <c r="B20" s="58" t="s">
        <v>122</v>
      </c>
      <c r="C20" s="81">
        <v>114063</v>
      </c>
      <c r="D20" s="81">
        <v>114063</v>
      </c>
      <c r="E20" s="81">
        <v>114063</v>
      </c>
      <c r="F20" s="81"/>
      <c r="G20" s="81"/>
      <c r="H20" s="81"/>
      <c r="I20" s="81"/>
      <c r="J20" s="81"/>
      <c r="K20" s="81"/>
      <c r="L20" s="81"/>
      <c r="M20" s="81"/>
      <c r="N20" s="81"/>
      <c r="O20" s="81"/>
    </row>
    <row r="21" ht="21" customHeight="1" spans="1:15">
      <c r="A21" s="183" t="s">
        <v>123</v>
      </c>
      <c r="B21" s="183" t="s">
        <v>124</v>
      </c>
      <c r="C21" s="81">
        <v>114063</v>
      </c>
      <c r="D21" s="81">
        <v>114063</v>
      </c>
      <c r="E21" s="81">
        <v>114063</v>
      </c>
      <c r="F21" s="81"/>
      <c r="G21" s="81"/>
      <c r="H21" s="81"/>
      <c r="I21" s="81"/>
      <c r="J21" s="81"/>
      <c r="K21" s="81"/>
      <c r="L21" s="81"/>
      <c r="M21" s="81"/>
      <c r="N21" s="81"/>
      <c r="O21" s="81"/>
    </row>
    <row r="22" ht="21" customHeight="1" spans="1:15">
      <c r="A22" s="184" t="s">
        <v>125</v>
      </c>
      <c r="B22" s="184" t="s">
        <v>126</v>
      </c>
      <c r="C22" s="81">
        <v>114063</v>
      </c>
      <c r="D22" s="81">
        <v>114063</v>
      </c>
      <c r="E22" s="81">
        <v>114063</v>
      </c>
      <c r="F22" s="81"/>
      <c r="G22" s="81"/>
      <c r="H22" s="81"/>
      <c r="I22" s="81"/>
      <c r="J22" s="81"/>
      <c r="K22" s="81"/>
      <c r="L22" s="81"/>
      <c r="M22" s="81"/>
      <c r="N22" s="81"/>
      <c r="O22" s="81"/>
    </row>
    <row r="23" ht="21" customHeight="1" spans="1:15">
      <c r="A23" s="185" t="s">
        <v>55</v>
      </c>
      <c r="B23" s="35"/>
      <c r="C23" s="81">
        <v>1911894</v>
      </c>
      <c r="D23" s="81">
        <v>1911894</v>
      </c>
      <c r="E23" s="81">
        <v>1511894</v>
      </c>
      <c r="F23" s="81">
        <v>400000</v>
      </c>
      <c r="G23" s="81"/>
      <c r="H23" s="81"/>
      <c r="I23" s="81"/>
      <c r="J23" s="81"/>
      <c r="K23" s="81"/>
      <c r="L23" s="81"/>
      <c r="M23" s="81"/>
      <c r="N23" s="81"/>
      <c r="O23" s="81"/>
    </row>
  </sheetData>
  <mergeCells count="12">
    <mergeCell ref="A2:O2"/>
    <mergeCell ref="A3:O3"/>
    <mergeCell ref="A4:B4"/>
    <mergeCell ref="D5:F5"/>
    <mergeCell ref="J5:O5"/>
    <mergeCell ref="A23:B23"/>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2" activePane="bottomLeft" state="frozen"/>
      <selection/>
      <selection pane="bottomLeft" activeCell="C36" sqref="C36:C37"/>
    </sheetView>
  </sheetViews>
  <sheetFormatPr defaultColWidth="7.5" defaultRowHeight="12.75" customHeight="1" outlineLevelCol="3"/>
  <cols>
    <col min="1" max="4" width="31.1296296296296" customWidth="1"/>
  </cols>
  <sheetData>
    <row r="1" customHeight="1" spans="1:4">
      <c r="A1" s="1"/>
      <c r="B1" s="1"/>
      <c r="C1" s="1"/>
      <c r="D1" s="1"/>
    </row>
    <row r="2" ht="15" customHeight="1" spans="1:4">
      <c r="A2" s="43"/>
      <c r="B2" s="47"/>
      <c r="C2" s="47"/>
      <c r="D2" s="47" t="s">
        <v>127</v>
      </c>
    </row>
    <row r="3" ht="41.25" customHeight="1" spans="1:1">
      <c r="A3" s="42" t="str">
        <f>"2025"&amp;"年部门财政拨款收支预算总表"</f>
        <v>2025年部门财政拨款收支预算总表</v>
      </c>
    </row>
    <row r="4" ht="17.25" customHeight="1" spans="1:4">
      <c r="A4" s="45" t="str">
        <f>"单位名称："&amp;"昆明文学艺术研究院"</f>
        <v>单位名称：昆明文学艺术研究院</v>
      </c>
      <c r="B4" s="168"/>
      <c r="D4" s="47" t="s">
        <v>1</v>
      </c>
    </row>
    <row r="5" ht="17.25" customHeight="1" spans="1:4">
      <c r="A5" s="169" t="s">
        <v>2</v>
      </c>
      <c r="B5" s="170"/>
      <c r="C5" s="169" t="s">
        <v>3</v>
      </c>
      <c r="D5" s="170"/>
    </row>
    <row r="6" ht="18.75" customHeight="1" spans="1:4">
      <c r="A6" s="169" t="s">
        <v>4</v>
      </c>
      <c r="B6" s="169" t="s">
        <v>5</v>
      </c>
      <c r="C6" s="169" t="s">
        <v>6</v>
      </c>
      <c r="D6" s="169" t="s">
        <v>5</v>
      </c>
    </row>
    <row r="7" ht="16.5" customHeight="1" spans="1:4">
      <c r="A7" s="171" t="s">
        <v>128</v>
      </c>
      <c r="B7" s="81">
        <v>1911894</v>
      </c>
      <c r="C7" s="171" t="s">
        <v>129</v>
      </c>
      <c r="D7" s="81">
        <v>1911894</v>
      </c>
    </row>
    <row r="8" ht="16.5" customHeight="1" spans="1:4">
      <c r="A8" s="171" t="s">
        <v>130</v>
      </c>
      <c r="B8" s="81">
        <v>1911894</v>
      </c>
      <c r="C8" s="171" t="s">
        <v>131</v>
      </c>
      <c r="D8" s="81"/>
    </row>
    <row r="9" ht="16.5" customHeight="1" spans="1:4">
      <c r="A9" s="171" t="s">
        <v>132</v>
      </c>
      <c r="B9" s="81"/>
      <c r="C9" s="171" t="s">
        <v>133</v>
      </c>
      <c r="D9" s="81"/>
    </row>
    <row r="10" ht="16.5" customHeight="1" spans="1:4">
      <c r="A10" s="171" t="s">
        <v>134</v>
      </c>
      <c r="B10" s="81"/>
      <c r="C10" s="171" t="s">
        <v>135</v>
      </c>
      <c r="D10" s="81"/>
    </row>
    <row r="11" ht="16.5" customHeight="1" spans="1:4">
      <c r="A11" s="171" t="s">
        <v>136</v>
      </c>
      <c r="B11" s="81"/>
      <c r="C11" s="171" t="s">
        <v>137</v>
      </c>
      <c r="D11" s="81"/>
    </row>
    <row r="12" ht="16.5" customHeight="1" spans="1:4">
      <c r="A12" s="171" t="s">
        <v>130</v>
      </c>
      <c r="B12" s="81"/>
      <c r="C12" s="171" t="s">
        <v>138</v>
      </c>
      <c r="D12" s="81"/>
    </row>
    <row r="13" ht="16.5" customHeight="1" spans="1:4">
      <c r="A13" s="151" t="s">
        <v>132</v>
      </c>
      <c r="B13" s="81"/>
      <c r="C13" s="70" t="s">
        <v>139</v>
      </c>
      <c r="D13" s="81"/>
    </row>
    <row r="14" ht="16.5" customHeight="1" spans="1:4">
      <c r="A14" s="151" t="s">
        <v>134</v>
      </c>
      <c r="B14" s="81"/>
      <c r="C14" s="70" t="s">
        <v>140</v>
      </c>
      <c r="D14" s="81">
        <v>1444913</v>
      </c>
    </row>
    <row r="15" ht="16.5" customHeight="1" spans="1:4">
      <c r="A15" s="172"/>
      <c r="B15" s="81"/>
      <c r="C15" s="70" t="s">
        <v>141</v>
      </c>
      <c r="D15" s="81">
        <v>201760</v>
      </c>
    </row>
    <row r="16" ht="16.5" customHeight="1" spans="1:4">
      <c r="A16" s="172"/>
      <c r="B16" s="81"/>
      <c r="C16" s="70" t="s">
        <v>142</v>
      </c>
      <c r="D16" s="81">
        <v>151158</v>
      </c>
    </row>
    <row r="17" ht="16.5" customHeight="1" spans="1:4">
      <c r="A17" s="172"/>
      <c r="B17" s="81"/>
      <c r="C17" s="70" t="s">
        <v>143</v>
      </c>
      <c r="D17" s="81"/>
    </row>
    <row r="18" ht="16.5" customHeight="1" spans="1:4">
      <c r="A18" s="172"/>
      <c r="B18" s="81"/>
      <c r="C18" s="70" t="s">
        <v>144</v>
      </c>
      <c r="D18" s="81"/>
    </row>
    <row r="19" ht="16.5" customHeight="1" spans="1:4">
      <c r="A19" s="172"/>
      <c r="B19" s="81"/>
      <c r="C19" s="70" t="s">
        <v>145</v>
      </c>
      <c r="D19" s="81"/>
    </row>
    <row r="20" ht="16.5" customHeight="1" spans="1:4">
      <c r="A20" s="172"/>
      <c r="B20" s="81"/>
      <c r="C20" s="70" t="s">
        <v>146</v>
      </c>
      <c r="D20" s="81"/>
    </row>
    <row r="21" ht="16.5" customHeight="1" spans="1:4">
      <c r="A21" s="172"/>
      <c r="B21" s="81"/>
      <c r="C21" s="70" t="s">
        <v>147</v>
      </c>
      <c r="D21" s="81"/>
    </row>
    <row r="22" ht="16.5" customHeight="1" spans="1:4">
      <c r="A22" s="172"/>
      <c r="B22" s="81"/>
      <c r="C22" s="70" t="s">
        <v>148</v>
      </c>
      <c r="D22" s="81"/>
    </row>
    <row r="23" ht="16.5" customHeight="1" spans="1:4">
      <c r="A23" s="172"/>
      <c r="B23" s="81"/>
      <c r="C23" s="70" t="s">
        <v>149</v>
      </c>
      <c r="D23" s="81"/>
    </row>
    <row r="24" ht="16.5" customHeight="1" spans="1:4">
      <c r="A24" s="172"/>
      <c r="B24" s="81"/>
      <c r="C24" s="70" t="s">
        <v>150</v>
      </c>
      <c r="D24" s="81"/>
    </row>
    <row r="25" ht="16.5" customHeight="1" spans="1:4">
      <c r="A25" s="172"/>
      <c r="B25" s="81"/>
      <c r="C25" s="70" t="s">
        <v>151</v>
      </c>
      <c r="D25" s="81"/>
    </row>
    <row r="26" ht="16.5" customHeight="1" spans="1:4">
      <c r="A26" s="172"/>
      <c r="B26" s="81"/>
      <c r="C26" s="70" t="s">
        <v>152</v>
      </c>
      <c r="D26" s="81">
        <v>114063</v>
      </c>
    </row>
    <row r="27" ht="16.5" customHeight="1" spans="1:4">
      <c r="A27" s="172"/>
      <c r="B27" s="81"/>
      <c r="C27" s="70" t="s">
        <v>153</v>
      </c>
      <c r="D27" s="81"/>
    </row>
    <row r="28" ht="16.5" customHeight="1" spans="1:4">
      <c r="A28" s="172"/>
      <c r="B28" s="81"/>
      <c r="C28" s="70" t="s">
        <v>154</v>
      </c>
      <c r="D28" s="81"/>
    </row>
    <row r="29" ht="16.5" customHeight="1" spans="1:4">
      <c r="A29" s="172"/>
      <c r="B29" s="81"/>
      <c r="C29" s="70" t="s">
        <v>155</v>
      </c>
      <c r="D29" s="81"/>
    </row>
    <row r="30" ht="16.5" customHeight="1" spans="1:4">
      <c r="A30" s="172"/>
      <c r="B30" s="81"/>
      <c r="C30" s="70" t="s">
        <v>156</v>
      </c>
      <c r="D30" s="81"/>
    </row>
    <row r="31" ht="16.5" customHeight="1" spans="1:4">
      <c r="A31" s="172"/>
      <c r="B31" s="81"/>
      <c r="C31" s="70" t="s">
        <v>157</v>
      </c>
      <c r="D31" s="81"/>
    </row>
    <row r="32" ht="16.5" customHeight="1" spans="1:4">
      <c r="A32" s="172"/>
      <c r="B32" s="81"/>
      <c r="C32" s="151" t="s">
        <v>158</v>
      </c>
      <c r="D32" s="81"/>
    </row>
    <row r="33" ht="16.5" customHeight="1" spans="1:4">
      <c r="A33" s="172"/>
      <c r="B33" s="81"/>
      <c r="C33" s="151" t="s">
        <v>159</v>
      </c>
      <c r="D33" s="81"/>
    </row>
    <row r="34" ht="16.5" customHeight="1" spans="1:4">
      <c r="A34" s="172"/>
      <c r="B34" s="81"/>
      <c r="C34" s="30" t="s">
        <v>160</v>
      </c>
      <c r="D34" s="81"/>
    </row>
    <row r="35" ht="15" customHeight="1" spans="1:4">
      <c r="A35" s="173" t="s">
        <v>50</v>
      </c>
      <c r="B35" s="174">
        <v>1911894</v>
      </c>
      <c r="C35" s="173" t="s">
        <v>51</v>
      </c>
      <c r="D35" s="174">
        <v>1911894</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3"/>
  <sheetViews>
    <sheetView showZeros="0" workbookViewId="0">
      <pane ySplit="1" topLeftCell="A2" activePane="bottomLeft" state="frozen"/>
      <selection/>
      <selection pane="bottomLeft" activeCell="C36" sqref="C36:C37"/>
    </sheetView>
  </sheetViews>
  <sheetFormatPr defaultColWidth="8" defaultRowHeight="14.25" customHeight="1" outlineLevelCol="6"/>
  <cols>
    <col min="1" max="1" width="17.6296296296296" customWidth="1"/>
    <col min="2" max="2" width="38.5" customWidth="1"/>
    <col min="3" max="7" width="21.1296296296296" customWidth="1"/>
  </cols>
  <sheetData>
    <row r="1" customHeight="1" spans="1:7">
      <c r="A1" s="1"/>
      <c r="B1" s="1"/>
      <c r="C1" s="1"/>
      <c r="D1" s="1"/>
      <c r="E1" s="1"/>
      <c r="F1" s="1"/>
      <c r="G1" s="1"/>
    </row>
    <row r="2" customHeight="1" spans="4:7">
      <c r="D2" s="141"/>
      <c r="F2" s="73"/>
      <c r="G2" s="146" t="s">
        <v>161</v>
      </c>
    </row>
    <row r="3" ht="41.25" customHeight="1" spans="1:7">
      <c r="A3" s="129" t="str">
        <f>"2025"&amp;"年一般公共预算支出预算表（按功能科目分类）"</f>
        <v>2025年一般公共预算支出预算表（按功能科目分类）</v>
      </c>
      <c r="B3" s="129"/>
      <c r="C3" s="129"/>
      <c r="D3" s="129"/>
      <c r="E3" s="129"/>
      <c r="F3" s="129"/>
      <c r="G3" s="129"/>
    </row>
    <row r="4" ht="18" customHeight="1" spans="1:7">
      <c r="A4" s="5" t="str">
        <f>"单位名称："&amp;"昆明文学艺术研究院"</f>
        <v>单位名称：昆明文学艺术研究院</v>
      </c>
      <c r="F4" s="126"/>
      <c r="G4" s="146" t="s">
        <v>1</v>
      </c>
    </row>
    <row r="5" ht="20.25" customHeight="1" spans="1:7">
      <c r="A5" s="163" t="s">
        <v>162</v>
      </c>
      <c r="B5" s="164"/>
      <c r="C5" s="130" t="s">
        <v>55</v>
      </c>
      <c r="D5" s="154" t="s">
        <v>75</v>
      </c>
      <c r="E5" s="12"/>
      <c r="F5" s="13"/>
      <c r="G5" s="143" t="s">
        <v>76</v>
      </c>
    </row>
    <row r="6" ht="20.25" customHeight="1" spans="1:7">
      <c r="A6" s="165" t="s">
        <v>72</v>
      </c>
      <c r="B6" s="165" t="s">
        <v>73</v>
      </c>
      <c r="C6" s="19"/>
      <c r="D6" s="135" t="s">
        <v>57</v>
      </c>
      <c r="E6" s="135" t="s">
        <v>163</v>
      </c>
      <c r="F6" s="135" t="s">
        <v>164</v>
      </c>
      <c r="G6" s="145"/>
    </row>
    <row r="7" ht="15" customHeight="1" spans="1:7">
      <c r="A7" s="61" t="s">
        <v>82</v>
      </c>
      <c r="B7" s="61" t="s">
        <v>83</v>
      </c>
      <c r="C7" s="61" t="s">
        <v>84</v>
      </c>
      <c r="D7" s="61" t="s">
        <v>85</v>
      </c>
      <c r="E7" s="61" t="s">
        <v>86</v>
      </c>
      <c r="F7" s="61" t="s">
        <v>87</v>
      </c>
      <c r="G7" s="61" t="s">
        <v>88</v>
      </c>
    </row>
    <row r="8" ht="18" customHeight="1" spans="1:7">
      <c r="A8" s="30" t="s">
        <v>97</v>
      </c>
      <c r="B8" s="30" t="s">
        <v>98</v>
      </c>
      <c r="C8" s="81">
        <v>1444913</v>
      </c>
      <c r="D8" s="81">
        <v>1044913</v>
      </c>
      <c r="E8" s="81">
        <v>948871</v>
      </c>
      <c r="F8" s="81">
        <v>96042</v>
      </c>
      <c r="G8" s="81">
        <v>400000</v>
      </c>
    </row>
    <row r="9" ht="18" customHeight="1" spans="1:7">
      <c r="A9" s="140" t="s">
        <v>99</v>
      </c>
      <c r="B9" s="140" t="s">
        <v>100</v>
      </c>
      <c r="C9" s="81">
        <v>1444913</v>
      </c>
      <c r="D9" s="81">
        <v>1044913</v>
      </c>
      <c r="E9" s="81">
        <v>948871</v>
      </c>
      <c r="F9" s="81">
        <v>96042</v>
      </c>
      <c r="G9" s="81">
        <v>400000</v>
      </c>
    </row>
    <row r="10" ht="18" customHeight="1" spans="1:7">
      <c r="A10" s="166" t="s">
        <v>101</v>
      </c>
      <c r="B10" s="166" t="s">
        <v>102</v>
      </c>
      <c r="C10" s="81">
        <v>1444913</v>
      </c>
      <c r="D10" s="81">
        <v>1044913</v>
      </c>
      <c r="E10" s="81">
        <v>948871</v>
      </c>
      <c r="F10" s="81">
        <v>96042</v>
      </c>
      <c r="G10" s="81">
        <v>400000</v>
      </c>
    </row>
    <row r="11" ht="18" customHeight="1" spans="1:7">
      <c r="A11" s="30" t="s">
        <v>103</v>
      </c>
      <c r="B11" s="30" t="s">
        <v>104</v>
      </c>
      <c r="C11" s="81">
        <v>201760</v>
      </c>
      <c r="D11" s="81">
        <v>201760</v>
      </c>
      <c r="E11" s="81">
        <v>201760</v>
      </c>
      <c r="F11" s="81"/>
      <c r="G11" s="81"/>
    </row>
    <row r="12" ht="18" customHeight="1" spans="1:7">
      <c r="A12" s="140" t="s">
        <v>105</v>
      </c>
      <c r="B12" s="140" t="s">
        <v>106</v>
      </c>
      <c r="C12" s="81">
        <v>201760</v>
      </c>
      <c r="D12" s="81">
        <v>201760</v>
      </c>
      <c r="E12" s="81">
        <v>201760</v>
      </c>
      <c r="F12" s="81"/>
      <c r="G12" s="81"/>
    </row>
    <row r="13" ht="18" customHeight="1" spans="1:7">
      <c r="A13" s="166" t="s">
        <v>107</v>
      </c>
      <c r="B13" s="166" t="s">
        <v>108</v>
      </c>
      <c r="C13" s="81">
        <v>40800</v>
      </c>
      <c r="D13" s="81">
        <v>40800</v>
      </c>
      <c r="E13" s="81">
        <v>40800</v>
      </c>
      <c r="F13" s="81"/>
      <c r="G13" s="81"/>
    </row>
    <row r="14" ht="18" customHeight="1" spans="1:7">
      <c r="A14" s="166" t="s">
        <v>109</v>
      </c>
      <c r="B14" s="166" t="s">
        <v>110</v>
      </c>
      <c r="C14" s="81">
        <v>160960</v>
      </c>
      <c r="D14" s="81">
        <v>160960</v>
      </c>
      <c r="E14" s="81">
        <v>160960</v>
      </c>
      <c r="F14" s="81"/>
      <c r="G14" s="81"/>
    </row>
    <row r="15" ht="18" customHeight="1" spans="1:7">
      <c r="A15" s="30" t="s">
        <v>111</v>
      </c>
      <c r="B15" s="30" t="s">
        <v>112</v>
      </c>
      <c r="C15" s="81">
        <v>151158</v>
      </c>
      <c r="D15" s="81">
        <v>151158</v>
      </c>
      <c r="E15" s="81">
        <v>151158</v>
      </c>
      <c r="F15" s="81"/>
      <c r="G15" s="81"/>
    </row>
    <row r="16" ht="18" customHeight="1" spans="1:7">
      <c r="A16" s="140" t="s">
        <v>113</v>
      </c>
      <c r="B16" s="140" t="s">
        <v>114</v>
      </c>
      <c r="C16" s="81">
        <v>151158</v>
      </c>
      <c r="D16" s="81">
        <v>151158</v>
      </c>
      <c r="E16" s="81">
        <v>151158</v>
      </c>
      <c r="F16" s="81"/>
      <c r="G16" s="81"/>
    </row>
    <row r="17" ht="18" customHeight="1" spans="1:7">
      <c r="A17" s="166" t="s">
        <v>115</v>
      </c>
      <c r="B17" s="166" t="s">
        <v>116</v>
      </c>
      <c r="C17" s="81">
        <v>93054</v>
      </c>
      <c r="D17" s="81">
        <v>93054</v>
      </c>
      <c r="E17" s="81">
        <v>93054</v>
      </c>
      <c r="F17" s="81"/>
      <c r="G17" s="81"/>
    </row>
    <row r="18" ht="18" customHeight="1" spans="1:7">
      <c r="A18" s="166" t="s">
        <v>117</v>
      </c>
      <c r="B18" s="166" t="s">
        <v>118</v>
      </c>
      <c r="C18" s="81">
        <v>50320</v>
      </c>
      <c r="D18" s="81">
        <v>50320</v>
      </c>
      <c r="E18" s="81">
        <v>50320</v>
      </c>
      <c r="F18" s="81"/>
      <c r="G18" s="81"/>
    </row>
    <row r="19" ht="18" customHeight="1" spans="1:7">
      <c r="A19" s="166" t="s">
        <v>119</v>
      </c>
      <c r="B19" s="166" t="s">
        <v>120</v>
      </c>
      <c r="C19" s="81">
        <v>7784</v>
      </c>
      <c r="D19" s="81">
        <v>7784</v>
      </c>
      <c r="E19" s="81">
        <v>7784</v>
      </c>
      <c r="F19" s="81"/>
      <c r="G19" s="81"/>
    </row>
    <row r="20" ht="18" customHeight="1" spans="1:7">
      <c r="A20" s="30" t="s">
        <v>121</v>
      </c>
      <c r="B20" s="30" t="s">
        <v>122</v>
      </c>
      <c r="C20" s="81">
        <v>114063</v>
      </c>
      <c r="D20" s="81">
        <v>114063</v>
      </c>
      <c r="E20" s="81">
        <v>114063</v>
      </c>
      <c r="F20" s="81"/>
      <c r="G20" s="81"/>
    </row>
    <row r="21" ht="18" customHeight="1" spans="1:7">
      <c r="A21" s="140" t="s">
        <v>123</v>
      </c>
      <c r="B21" s="140" t="s">
        <v>124</v>
      </c>
      <c r="C21" s="81">
        <v>114063</v>
      </c>
      <c r="D21" s="81">
        <v>114063</v>
      </c>
      <c r="E21" s="81">
        <v>114063</v>
      </c>
      <c r="F21" s="81"/>
      <c r="G21" s="81"/>
    </row>
    <row r="22" ht="18" customHeight="1" spans="1:7">
      <c r="A22" s="166" t="s">
        <v>125</v>
      </c>
      <c r="B22" s="166" t="s">
        <v>126</v>
      </c>
      <c r="C22" s="81">
        <v>114063</v>
      </c>
      <c r="D22" s="81">
        <v>114063</v>
      </c>
      <c r="E22" s="81">
        <v>114063</v>
      </c>
      <c r="F22" s="81"/>
      <c r="G22" s="81"/>
    </row>
    <row r="23" ht="18" customHeight="1" spans="1:7">
      <c r="A23" s="80" t="s">
        <v>165</v>
      </c>
      <c r="B23" s="167" t="s">
        <v>165</v>
      </c>
      <c r="C23" s="81">
        <v>1911894</v>
      </c>
      <c r="D23" s="81">
        <v>1511894</v>
      </c>
      <c r="E23" s="81">
        <v>1415852</v>
      </c>
      <c r="F23" s="81">
        <v>96042</v>
      </c>
      <c r="G23" s="81">
        <v>400000</v>
      </c>
    </row>
  </sheetData>
  <mergeCells count="6">
    <mergeCell ref="A3:G3"/>
    <mergeCell ref="A5:B5"/>
    <mergeCell ref="D5:F5"/>
    <mergeCell ref="A23:B23"/>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9"/>
  <sheetViews>
    <sheetView showZeros="0" workbookViewId="0">
      <pane ySplit="1" topLeftCell="A2" activePane="bottomLeft" state="frozen"/>
      <selection/>
      <selection pane="bottomLeft" activeCell="C13" sqref="C13"/>
    </sheetView>
  </sheetViews>
  <sheetFormatPr defaultColWidth="9.12962962962963" defaultRowHeight="14.25" customHeight="1" outlineLevelCol="5"/>
  <cols>
    <col min="1" max="6" width="24.6296296296296" customWidth="1"/>
  </cols>
  <sheetData>
    <row r="1" customHeight="1" spans="1:6">
      <c r="A1" s="1"/>
      <c r="B1" s="1"/>
      <c r="C1" s="1"/>
      <c r="D1" s="1"/>
      <c r="E1" s="1"/>
      <c r="F1" s="1"/>
    </row>
    <row r="2" customHeight="1" spans="1:6">
      <c r="A2" s="44"/>
      <c r="B2" s="44"/>
      <c r="C2" s="44"/>
      <c r="D2" s="44"/>
      <c r="E2" s="43"/>
      <c r="F2" s="158" t="s">
        <v>166</v>
      </c>
    </row>
    <row r="3" ht="41.25" customHeight="1" spans="1:6">
      <c r="A3" s="159" t="str">
        <f>"2025"&amp;"年一般公共预算“三公”经费支出预算表"</f>
        <v>2025年一般公共预算“三公”经费支出预算表</v>
      </c>
      <c r="B3" s="44"/>
      <c r="C3" s="44"/>
      <c r="D3" s="44"/>
      <c r="E3" s="43"/>
      <c r="F3" s="44"/>
    </row>
    <row r="4" customHeight="1" spans="1:6">
      <c r="A4" s="114" t="str">
        <f>"单位名称："&amp;"昆明文学艺术研究院"</f>
        <v>单位名称：昆明文学艺术研究院</v>
      </c>
      <c r="B4" s="160"/>
      <c r="D4" s="44"/>
      <c r="E4" s="43"/>
      <c r="F4" s="65" t="s">
        <v>1</v>
      </c>
    </row>
    <row r="5" ht="27" customHeight="1" spans="1:6">
      <c r="A5" s="48" t="s">
        <v>167</v>
      </c>
      <c r="B5" s="48" t="s">
        <v>168</v>
      </c>
      <c r="C5" s="50" t="s">
        <v>169</v>
      </c>
      <c r="D5" s="48"/>
      <c r="E5" s="49"/>
      <c r="F5" s="48" t="s">
        <v>170</v>
      </c>
    </row>
    <row r="6" ht="28.5" customHeight="1" spans="1:6">
      <c r="A6" s="161"/>
      <c r="B6" s="52"/>
      <c r="C6" s="49" t="s">
        <v>57</v>
      </c>
      <c r="D6" s="49" t="s">
        <v>171</v>
      </c>
      <c r="E6" s="49" t="s">
        <v>172</v>
      </c>
      <c r="F6" s="51"/>
    </row>
    <row r="7" ht="17.25" customHeight="1" spans="1:6">
      <c r="A7" s="57" t="s">
        <v>82</v>
      </c>
      <c r="B7" s="57" t="s">
        <v>83</v>
      </c>
      <c r="C7" s="57" t="s">
        <v>84</v>
      </c>
      <c r="D7" s="57" t="s">
        <v>85</v>
      </c>
      <c r="E7" s="57" t="s">
        <v>86</v>
      </c>
      <c r="F7" s="57" t="s">
        <v>87</v>
      </c>
    </row>
    <row r="8" ht="17.25" customHeight="1" spans="1:6">
      <c r="A8" s="81"/>
      <c r="B8" s="81"/>
      <c r="C8" s="81"/>
      <c r="D8" s="81"/>
      <c r="E8" s="81"/>
      <c r="F8" s="81"/>
    </row>
    <row r="9" customHeight="1" spans="1:1">
      <c r="A9" s="162" t="s">
        <v>173</v>
      </c>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34"/>
  <sheetViews>
    <sheetView showZeros="0" workbookViewId="0">
      <pane ySplit="1" topLeftCell="A8" activePane="bottomLeft" state="frozen"/>
      <selection/>
      <selection pane="bottomLeft" activeCell="C36" sqref="C36:C37"/>
    </sheetView>
  </sheetViews>
  <sheetFormatPr defaultColWidth="8" defaultRowHeight="14.25" customHeight="1"/>
  <cols>
    <col min="1" max="2" width="28.75" customWidth="1"/>
    <col min="3" max="3" width="18.1296296296296" customWidth="1"/>
    <col min="4" max="4" width="27.3796296296296" customWidth="1"/>
    <col min="5" max="5" width="8.87962962962963" customWidth="1"/>
    <col min="6" max="6" width="15.3796296296296" customWidth="1"/>
    <col min="7" max="7" width="9" customWidth="1"/>
    <col min="8" max="8" width="20.1296296296296" customWidth="1"/>
    <col min="9" max="24" width="16.3796296296296"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3.5" customHeight="1" spans="2:24">
      <c r="B2" s="141"/>
      <c r="C2" s="147"/>
      <c r="E2" s="148"/>
      <c r="F2" s="148"/>
      <c r="G2" s="148"/>
      <c r="H2" s="148"/>
      <c r="I2" s="86"/>
      <c r="J2" s="86"/>
      <c r="K2" s="86"/>
      <c r="L2" s="86"/>
      <c r="M2" s="86"/>
      <c r="N2" s="86"/>
      <c r="R2" s="86"/>
      <c r="V2" s="147"/>
      <c r="X2" s="3" t="s">
        <v>174</v>
      </c>
    </row>
    <row r="3" ht="45.75" customHeight="1" spans="1:24">
      <c r="A3" s="67" t="str">
        <f>"2025"&amp;"年部门基本支出预算表"</f>
        <v>2025年部门基本支出预算表</v>
      </c>
      <c r="B3" s="4"/>
      <c r="C3" s="67"/>
      <c r="D3" s="67"/>
      <c r="E3" s="67"/>
      <c r="F3" s="67"/>
      <c r="G3" s="67"/>
      <c r="H3" s="67"/>
      <c r="I3" s="67"/>
      <c r="J3" s="67"/>
      <c r="K3" s="67"/>
      <c r="L3" s="67"/>
      <c r="M3" s="67"/>
      <c r="N3" s="67"/>
      <c r="O3" s="4"/>
      <c r="P3" s="4"/>
      <c r="Q3" s="4"/>
      <c r="R3" s="67"/>
      <c r="S3" s="67"/>
      <c r="T3" s="67"/>
      <c r="U3" s="67"/>
      <c r="V3" s="67"/>
      <c r="W3" s="67"/>
      <c r="X3" s="67"/>
    </row>
    <row r="4" ht="18.75" customHeight="1" spans="1:24">
      <c r="A4" s="5" t="str">
        <f>"单位名称："&amp;"昆明文学艺术研究院"</f>
        <v>单位名称：昆明文学艺术研究院</v>
      </c>
      <c r="B4" s="6"/>
      <c r="C4" s="149"/>
      <c r="D4" s="149"/>
      <c r="E4" s="149"/>
      <c r="F4" s="149"/>
      <c r="G4" s="149"/>
      <c r="H4" s="149"/>
      <c r="I4" s="88"/>
      <c r="J4" s="88"/>
      <c r="K4" s="88"/>
      <c r="L4" s="88"/>
      <c r="M4" s="88"/>
      <c r="N4" s="88"/>
      <c r="O4" s="7"/>
      <c r="P4" s="7"/>
      <c r="Q4" s="7"/>
      <c r="R4" s="88"/>
      <c r="V4" s="147"/>
      <c r="X4" s="3" t="s">
        <v>1</v>
      </c>
    </row>
    <row r="5" ht="18" customHeight="1" spans="1:24">
      <c r="A5" s="9" t="s">
        <v>175</v>
      </c>
      <c r="B5" s="9" t="s">
        <v>176</v>
      </c>
      <c r="C5" s="9" t="s">
        <v>177</v>
      </c>
      <c r="D5" s="9" t="s">
        <v>178</v>
      </c>
      <c r="E5" s="9" t="s">
        <v>179</v>
      </c>
      <c r="F5" s="9" t="s">
        <v>180</v>
      </c>
      <c r="G5" s="9" t="s">
        <v>181</v>
      </c>
      <c r="H5" s="9" t="s">
        <v>182</v>
      </c>
      <c r="I5" s="154" t="s">
        <v>183</v>
      </c>
      <c r="J5" s="83" t="s">
        <v>183</v>
      </c>
      <c r="K5" s="83"/>
      <c r="L5" s="83"/>
      <c r="M5" s="83"/>
      <c r="N5" s="83"/>
      <c r="O5" s="12"/>
      <c r="P5" s="12"/>
      <c r="Q5" s="12"/>
      <c r="R5" s="105" t="s">
        <v>61</v>
      </c>
      <c r="S5" s="83" t="s">
        <v>62</v>
      </c>
      <c r="T5" s="83"/>
      <c r="U5" s="83"/>
      <c r="V5" s="83"/>
      <c r="W5" s="83"/>
      <c r="X5" s="84"/>
    </row>
    <row r="6" ht="18" customHeight="1" spans="1:24">
      <c r="A6" s="14"/>
      <c r="B6" s="29"/>
      <c r="C6" s="132"/>
      <c r="D6" s="14"/>
      <c r="E6" s="14"/>
      <c r="F6" s="14"/>
      <c r="G6" s="14"/>
      <c r="H6" s="14"/>
      <c r="I6" s="130" t="s">
        <v>184</v>
      </c>
      <c r="J6" s="154" t="s">
        <v>58</v>
      </c>
      <c r="K6" s="83"/>
      <c r="L6" s="83"/>
      <c r="M6" s="83"/>
      <c r="N6" s="84"/>
      <c r="O6" s="11" t="s">
        <v>185</v>
      </c>
      <c r="P6" s="12"/>
      <c r="Q6" s="13"/>
      <c r="R6" s="9" t="s">
        <v>61</v>
      </c>
      <c r="S6" s="154" t="s">
        <v>62</v>
      </c>
      <c r="T6" s="105" t="s">
        <v>64</v>
      </c>
      <c r="U6" s="83" t="s">
        <v>62</v>
      </c>
      <c r="V6" s="105" t="s">
        <v>66</v>
      </c>
      <c r="W6" s="105" t="s">
        <v>67</v>
      </c>
      <c r="X6" s="157" t="s">
        <v>68</v>
      </c>
    </row>
    <row r="7" ht="19.5" customHeight="1" spans="1:24">
      <c r="A7" s="29"/>
      <c r="B7" s="29"/>
      <c r="C7" s="29"/>
      <c r="D7" s="29"/>
      <c r="E7" s="29"/>
      <c r="F7" s="29"/>
      <c r="G7" s="29"/>
      <c r="H7" s="29"/>
      <c r="I7" s="29"/>
      <c r="J7" s="155" t="s">
        <v>186</v>
      </c>
      <c r="K7" s="9" t="s">
        <v>187</v>
      </c>
      <c r="L7" s="9" t="s">
        <v>188</v>
      </c>
      <c r="M7" s="9" t="s">
        <v>189</v>
      </c>
      <c r="N7" s="9" t="s">
        <v>190</v>
      </c>
      <c r="O7" s="9" t="s">
        <v>58</v>
      </c>
      <c r="P7" s="9" t="s">
        <v>59</v>
      </c>
      <c r="Q7" s="9" t="s">
        <v>60</v>
      </c>
      <c r="R7" s="29"/>
      <c r="S7" s="9" t="s">
        <v>57</v>
      </c>
      <c r="T7" s="9" t="s">
        <v>64</v>
      </c>
      <c r="U7" s="9" t="s">
        <v>191</v>
      </c>
      <c r="V7" s="9" t="s">
        <v>66</v>
      </c>
      <c r="W7" s="9" t="s">
        <v>67</v>
      </c>
      <c r="X7" s="9" t="s">
        <v>68</v>
      </c>
    </row>
    <row r="8" ht="37.5" customHeight="1" spans="1:24">
      <c r="A8" s="150"/>
      <c r="B8" s="19"/>
      <c r="C8" s="150"/>
      <c r="D8" s="150"/>
      <c r="E8" s="150"/>
      <c r="F8" s="150"/>
      <c r="G8" s="150"/>
      <c r="H8" s="150"/>
      <c r="I8" s="150"/>
      <c r="J8" s="156" t="s">
        <v>57</v>
      </c>
      <c r="K8" s="17" t="s">
        <v>192</v>
      </c>
      <c r="L8" s="17" t="s">
        <v>188</v>
      </c>
      <c r="M8" s="17" t="s">
        <v>189</v>
      </c>
      <c r="N8" s="17" t="s">
        <v>190</v>
      </c>
      <c r="O8" s="17" t="s">
        <v>188</v>
      </c>
      <c r="P8" s="17" t="s">
        <v>189</v>
      </c>
      <c r="Q8" s="17" t="s">
        <v>190</v>
      </c>
      <c r="R8" s="17" t="s">
        <v>61</v>
      </c>
      <c r="S8" s="17" t="s">
        <v>57</v>
      </c>
      <c r="T8" s="17" t="s">
        <v>64</v>
      </c>
      <c r="U8" s="17" t="s">
        <v>191</v>
      </c>
      <c r="V8" s="17" t="s">
        <v>66</v>
      </c>
      <c r="W8" s="17" t="s">
        <v>67</v>
      </c>
      <c r="X8" s="17" t="s">
        <v>68</v>
      </c>
    </row>
    <row r="9" customHeight="1" spans="1:24">
      <c r="A9" s="37">
        <v>1</v>
      </c>
      <c r="B9" s="37">
        <v>2</v>
      </c>
      <c r="C9" s="37">
        <v>3</v>
      </c>
      <c r="D9" s="37">
        <v>4</v>
      </c>
      <c r="E9" s="37">
        <v>5</v>
      </c>
      <c r="F9" s="37">
        <v>6</v>
      </c>
      <c r="G9" s="37">
        <v>7</v>
      </c>
      <c r="H9" s="37">
        <v>8</v>
      </c>
      <c r="I9" s="37">
        <v>9</v>
      </c>
      <c r="J9" s="37">
        <v>10</v>
      </c>
      <c r="K9" s="37">
        <v>11</v>
      </c>
      <c r="L9" s="37">
        <v>12</v>
      </c>
      <c r="M9" s="37">
        <v>13</v>
      </c>
      <c r="N9" s="37">
        <v>14</v>
      </c>
      <c r="O9" s="37">
        <v>15</v>
      </c>
      <c r="P9" s="37">
        <v>16</v>
      </c>
      <c r="Q9" s="37">
        <v>17</v>
      </c>
      <c r="R9" s="37">
        <v>18</v>
      </c>
      <c r="S9" s="37">
        <v>19</v>
      </c>
      <c r="T9" s="37">
        <v>20</v>
      </c>
      <c r="U9" s="37">
        <v>21</v>
      </c>
      <c r="V9" s="37">
        <v>22</v>
      </c>
      <c r="W9" s="37">
        <v>23</v>
      </c>
      <c r="X9" s="37">
        <v>24</v>
      </c>
    </row>
    <row r="10" ht="20.25" customHeight="1" spans="1:24">
      <c r="A10" s="151" t="s">
        <v>193</v>
      </c>
      <c r="B10" s="151" t="s">
        <v>70</v>
      </c>
      <c r="C10" s="151" t="s">
        <v>194</v>
      </c>
      <c r="D10" s="151" t="s">
        <v>195</v>
      </c>
      <c r="E10" s="151" t="s">
        <v>101</v>
      </c>
      <c r="F10" s="151" t="s">
        <v>102</v>
      </c>
      <c r="G10" s="151" t="s">
        <v>196</v>
      </c>
      <c r="H10" s="151" t="s">
        <v>197</v>
      </c>
      <c r="I10" s="81">
        <v>294900</v>
      </c>
      <c r="J10" s="81">
        <v>294900</v>
      </c>
      <c r="K10" s="81"/>
      <c r="L10" s="81"/>
      <c r="M10" s="81">
        <v>294900</v>
      </c>
      <c r="N10" s="81"/>
      <c r="O10" s="81"/>
      <c r="P10" s="81"/>
      <c r="Q10" s="81"/>
      <c r="R10" s="81"/>
      <c r="S10" s="81"/>
      <c r="T10" s="81"/>
      <c r="U10" s="81"/>
      <c r="V10" s="81"/>
      <c r="W10" s="81"/>
      <c r="X10" s="81"/>
    </row>
    <row r="11" ht="20.25" customHeight="1" spans="1:24">
      <c r="A11" s="151" t="s">
        <v>193</v>
      </c>
      <c r="B11" s="151" t="s">
        <v>70</v>
      </c>
      <c r="C11" s="151" t="s">
        <v>194</v>
      </c>
      <c r="D11" s="151" t="s">
        <v>195</v>
      </c>
      <c r="E11" s="151" t="s">
        <v>101</v>
      </c>
      <c r="F11" s="151" t="s">
        <v>102</v>
      </c>
      <c r="G11" s="151" t="s">
        <v>198</v>
      </c>
      <c r="H11" s="151" t="s">
        <v>199</v>
      </c>
      <c r="I11" s="81">
        <v>76896</v>
      </c>
      <c r="J11" s="81">
        <v>76896</v>
      </c>
      <c r="K11" s="24"/>
      <c r="L11" s="24"/>
      <c r="M11" s="81">
        <v>76896</v>
      </c>
      <c r="N11" s="24"/>
      <c r="O11" s="81"/>
      <c r="P11" s="81"/>
      <c r="Q11" s="81"/>
      <c r="R11" s="81"/>
      <c r="S11" s="81"/>
      <c r="T11" s="81"/>
      <c r="U11" s="81"/>
      <c r="V11" s="81"/>
      <c r="W11" s="81"/>
      <c r="X11" s="81"/>
    </row>
    <row r="12" ht="20.25" customHeight="1" spans="1:24">
      <c r="A12" s="151" t="s">
        <v>193</v>
      </c>
      <c r="B12" s="151" t="s">
        <v>70</v>
      </c>
      <c r="C12" s="151" t="s">
        <v>194</v>
      </c>
      <c r="D12" s="151" t="s">
        <v>195</v>
      </c>
      <c r="E12" s="151" t="s">
        <v>101</v>
      </c>
      <c r="F12" s="151" t="s">
        <v>102</v>
      </c>
      <c r="G12" s="151" t="s">
        <v>200</v>
      </c>
      <c r="H12" s="151" t="s">
        <v>201</v>
      </c>
      <c r="I12" s="81">
        <v>24575</v>
      </c>
      <c r="J12" s="81">
        <v>24575</v>
      </c>
      <c r="K12" s="24"/>
      <c r="L12" s="24"/>
      <c r="M12" s="81">
        <v>24575</v>
      </c>
      <c r="N12" s="24"/>
      <c r="O12" s="81"/>
      <c r="P12" s="81"/>
      <c r="Q12" s="81"/>
      <c r="R12" s="81"/>
      <c r="S12" s="81"/>
      <c r="T12" s="81"/>
      <c r="U12" s="81"/>
      <c r="V12" s="81"/>
      <c r="W12" s="81"/>
      <c r="X12" s="81"/>
    </row>
    <row r="13" ht="20.25" customHeight="1" spans="1:24">
      <c r="A13" s="151" t="s">
        <v>193</v>
      </c>
      <c r="B13" s="151" t="s">
        <v>70</v>
      </c>
      <c r="C13" s="151" t="s">
        <v>194</v>
      </c>
      <c r="D13" s="151" t="s">
        <v>195</v>
      </c>
      <c r="E13" s="151" t="s">
        <v>101</v>
      </c>
      <c r="F13" s="151" t="s">
        <v>102</v>
      </c>
      <c r="G13" s="151" t="s">
        <v>202</v>
      </c>
      <c r="H13" s="151" t="s">
        <v>203</v>
      </c>
      <c r="I13" s="81">
        <v>77100</v>
      </c>
      <c r="J13" s="81">
        <v>77100</v>
      </c>
      <c r="K13" s="24"/>
      <c r="L13" s="24"/>
      <c r="M13" s="81">
        <v>77100</v>
      </c>
      <c r="N13" s="24"/>
      <c r="O13" s="81"/>
      <c r="P13" s="81"/>
      <c r="Q13" s="81"/>
      <c r="R13" s="81"/>
      <c r="S13" s="81"/>
      <c r="T13" s="81"/>
      <c r="U13" s="81"/>
      <c r="V13" s="81"/>
      <c r="W13" s="81"/>
      <c r="X13" s="81"/>
    </row>
    <row r="14" ht="20.25" customHeight="1" spans="1:24">
      <c r="A14" s="151" t="s">
        <v>193</v>
      </c>
      <c r="B14" s="151" t="s">
        <v>70</v>
      </c>
      <c r="C14" s="151" t="s">
        <v>194</v>
      </c>
      <c r="D14" s="151" t="s">
        <v>195</v>
      </c>
      <c r="E14" s="151" t="s">
        <v>101</v>
      </c>
      <c r="F14" s="151" t="s">
        <v>102</v>
      </c>
      <c r="G14" s="151" t="s">
        <v>202</v>
      </c>
      <c r="H14" s="151" t="s">
        <v>203</v>
      </c>
      <c r="I14" s="81">
        <v>295560</v>
      </c>
      <c r="J14" s="81">
        <v>295560</v>
      </c>
      <c r="K14" s="24"/>
      <c r="L14" s="24"/>
      <c r="M14" s="81">
        <v>295560</v>
      </c>
      <c r="N14" s="24"/>
      <c r="O14" s="81"/>
      <c r="P14" s="81"/>
      <c r="Q14" s="81"/>
      <c r="R14" s="81"/>
      <c r="S14" s="81"/>
      <c r="T14" s="81"/>
      <c r="U14" s="81"/>
      <c r="V14" s="81"/>
      <c r="W14" s="81"/>
      <c r="X14" s="81"/>
    </row>
    <row r="15" ht="20.25" customHeight="1" spans="1:24">
      <c r="A15" s="151" t="s">
        <v>193</v>
      </c>
      <c r="B15" s="151" t="s">
        <v>70</v>
      </c>
      <c r="C15" s="151" t="s">
        <v>204</v>
      </c>
      <c r="D15" s="151" t="s">
        <v>205</v>
      </c>
      <c r="E15" s="151" t="s">
        <v>109</v>
      </c>
      <c r="F15" s="151" t="s">
        <v>110</v>
      </c>
      <c r="G15" s="151" t="s">
        <v>206</v>
      </c>
      <c r="H15" s="151" t="s">
        <v>207</v>
      </c>
      <c r="I15" s="81">
        <v>160960</v>
      </c>
      <c r="J15" s="81">
        <v>160960</v>
      </c>
      <c r="K15" s="24"/>
      <c r="L15" s="24"/>
      <c r="M15" s="81">
        <v>160960</v>
      </c>
      <c r="N15" s="24"/>
      <c r="O15" s="81"/>
      <c r="P15" s="81"/>
      <c r="Q15" s="81"/>
      <c r="R15" s="81"/>
      <c r="S15" s="81"/>
      <c r="T15" s="81"/>
      <c r="U15" s="81"/>
      <c r="V15" s="81"/>
      <c r="W15" s="81"/>
      <c r="X15" s="81"/>
    </row>
    <row r="16" ht="20.25" customHeight="1" spans="1:24">
      <c r="A16" s="151" t="s">
        <v>193</v>
      </c>
      <c r="B16" s="151" t="s">
        <v>70</v>
      </c>
      <c r="C16" s="151" t="s">
        <v>204</v>
      </c>
      <c r="D16" s="151" t="s">
        <v>205</v>
      </c>
      <c r="E16" s="151" t="s">
        <v>115</v>
      </c>
      <c r="F16" s="151" t="s">
        <v>116</v>
      </c>
      <c r="G16" s="151" t="s">
        <v>208</v>
      </c>
      <c r="H16" s="151" t="s">
        <v>209</v>
      </c>
      <c r="I16" s="81">
        <v>79440</v>
      </c>
      <c r="J16" s="81">
        <v>79440</v>
      </c>
      <c r="K16" s="24"/>
      <c r="L16" s="24"/>
      <c r="M16" s="81">
        <v>79440</v>
      </c>
      <c r="N16" s="24"/>
      <c r="O16" s="81"/>
      <c r="P16" s="81"/>
      <c r="Q16" s="81"/>
      <c r="R16" s="81"/>
      <c r="S16" s="81"/>
      <c r="T16" s="81"/>
      <c r="U16" s="81"/>
      <c r="V16" s="81"/>
      <c r="W16" s="81"/>
      <c r="X16" s="81"/>
    </row>
    <row r="17" ht="20.25" customHeight="1" spans="1:24">
      <c r="A17" s="151" t="s">
        <v>193</v>
      </c>
      <c r="B17" s="151" t="s">
        <v>70</v>
      </c>
      <c r="C17" s="151" t="s">
        <v>204</v>
      </c>
      <c r="D17" s="151" t="s">
        <v>205</v>
      </c>
      <c r="E17" s="151" t="s">
        <v>117</v>
      </c>
      <c r="F17" s="151" t="s">
        <v>118</v>
      </c>
      <c r="G17" s="151" t="s">
        <v>210</v>
      </c>
      <c r="H17" s="151" t="s">
        <v>211</v>
      </c>
      <c r="I17" s="81">
        <v>50320</v>
      </c>
      <c r="J17" s="81">
        <v>50320</v>
      </c>
      <c r="K17" s="24"/>
      <c r="L17" s="24"/>
      <c r="M17" s="81">
        <v>50320</v>
      </c>
      <c r="N17" s="24"/>
      <c r="O17" s="81"/>
      <c r="P17" s="81"/>
      <c r="Q17" s="81"/>
      <c r="R17" s="81"/>
      <c r="S17" s="81"/>
      <c r="T17" s="81"/>
      <c r="U17" s="81"/>
      <c r="V17" s="81"/>
      <c r="W17" s="81"/>
      <c r="X17" s="81"/>
    </row>
    <row r="18" ht="20.25" customHeight="1" spans="1:24">
      <c r="A18" s="151" t="s">
        <v>193</v>
      </c>
      <c r="B18" s="151" t="s">
        <v>70</v>
      </c>
      <c r="C18" s="151" t="s">
        <v>204</v>
      </c>
      <c r="D18" s="151" t="s">
        <v>205</v>
      </c>
      <c r="E18" s="151" t="s">
        <v>101</v>
      </c>
      <c r="F18" s="151" t="s">
        <v>102</v>
      </c>
      <c r="G18" s="151" t="s">
        <v>212</v>
      </c>
      <c r="H18" s="151" t="s">
        <v>213</v>
      </c>
      <c r="I18" s="81">
        <v>7040</v>
      </c>
      <c r="J18" s="81">
        <v>7040</v>
      </c>
      <c r="K18" s="24"/>
      <c r="L18" s="24"/>
      <c r="M18" s="81">
        <v>7040</v>
      </c>
      <c r="N18" s="24"/>
      <c r="O18" s="81"/>
      <c r="P18" s="81"/>
      <c r="Q18" s="81"/>
      <c r="R18" s="81"/>
      <c r="S18" s="81"/>
      <c r="T18" s="81"/>
      <c r="U18" s="81"/>
      <c r="V18" s="81"/>
      <c r="W18" s="81"/>
      <c r="X18" s="81"/>
    </row>
    <row r="19" ht="20.25" customHeight="1" spans="1:24">
      <c r="A19" s="151" t="s">
        <v>193</v>
      </c>
      <c r="B19" s="151" t="s">
        <v>70</v>
      </c>
      <c r="C19" s="151" t="s">
        <v>204</v>
      </c>
      <c r="D19" s="151" t="s">
        <v>205</v>
      </c>
      <c r="E19" s="151" t="s">
        <v>119</v>
      </c>
      <c r="F19" s="151" t="s">
        <v>120</v>
      </c>
      <c r="G19" s="151" t="s">
        <v>212</v>
      </c>
      <c r="H19" s="151" t="s">
        <v>213</v>
      </c>
      <c r="I19" s="81">
        <v>4136</v>
      </c>
      <c r="J19" s="81">
        <v>4136</v>
      </c>
      <c r="K19" s="24"/>
      <c r="L19" s="24"/>
      <c r="M19" s="81">
        <v>4136</v>
      </c>
      <c r="N19" s="24"/>
      <c r="O19" s="81"/>
      <c r="P19" s="81"/>
      <c r="Q19" s="81"/>
      <c r="R19" s="81"/>
      <c r="S19" s="81"/>
      <c r="T19" s="81"/>
      <c r="U19" s="81"/>
      <c r="V19" s="81"/>
      <c r="W19" s="81"/>
      <c r="X19" s="81"/>
    </row>
    <row r="20" ht="20.25" customHeight="1" spans="1:24">
      <c r="A20" s="151" t="s">
        <v>193</v>
      </c>
      <c r="B20" s="151" t="s">
        <v>70</v>
      </c>
      <c r="C20" s="151" t="s">
        <v>204</v>
      </c>
      <c r="D20" s="151" t="s">
        <v>205</v>
      </c>
      <c r="E20" s="151" t="s">
        <v>119</v>
      </c>
      <c r="F20" s="151" t="s">
        <v>120</v>
      </c>
      <c r="G20" s="151" t="s">
        <v>212</v>
      </c>
      <c r="H20" s="151" t="s">
        <v>213</v>
      </c>
      <c r="I20" s="81">
        <v>3648</v>
      </c>
      <c r="J20" s="81">
        <v>3648</v>
      </c>
      <c r="K20" s="24"/>
      <c r="L20" s="24"/>
      <c r="M20" s="81">
        <v>3648</v>
      </c>
      <c r="N20" s="24"/>
      <c r="O20" s="81"/>
      <c r="P20" s="81"/>
      <c r="Q20" s="81"/>
      <c r="R20" s="81"/>
      <c r="S20" s="81"/>
      <c r="T20" s="81"/>
      <c r="U20" s="81"/>
      <c r="V20" s="81"/>
      <c r="W20" s="81"/>
      <c r="X20" s="81"/>
    </row>
    <row r="21" ht="20.25" customHeight="1" spans="1:24">
      <c r="A21" s="151" t="s">
        <v>193</v>
      </c>
      <c r="B21" s="151" t="s">
        <v>70</v>
      </c>
      <c r="C21" s="151" t="s">
        <v>204</v>
      </c>
      <c r="D21" s="151" t="s">
        <v>205</v>
      </c>
      <c r="E21" s="151" t="s">
        <v>115</v>
      </c>
      <c r="F21" s="151" t="s">
        <v>116</v>
      </c>
      <c r="G21" s="151" t="s">
        <v>214</v>
      </c>
      <c r="H21" s="151" t="s">
        <v>215</v>
      </c>
      <c r="I21" s="81">
        <v>1034</v>
      </c>
      <c r="J21" s="81">
        <v>1034</v>
      </c>
      <c r="K21" s="24"/>
      <c r="L21" s="24"/>
      <c r="M21" s="81">
        <v>1034</v>
      </c>
      <c r="N21" s="24"/>
      <c r="O21" s="81"/>
      <c r="P21" s="81"/>
      <c r="Q21" s="81"/>
      <c r="R21" s="81"/>
      <c r="S21" s="81"/>
      <c r="T21" s="81"/>
      <c r="U21" s="81"/>
      <c r="V21" s="81"/>
      <c r="W21" s="81"/>
      <c r="X21" s="81"/>
    </row>
    <row r="22" ht="20.25" customHeight="1" spans="1:24">
      <c r="A22" s="151" t="s">
        <v>193</v>
      </c>
      <c r="B22" s="151" t="s">
        <v>70</v>
      </c>
      <c r="C22" s="151" t="s">
        <v>204</v>
      </c>
      <c r="D22" s="151" t="s">
        <v>205</v>
      </c>
      <c r="E22" s="151" t="s">
        <v>115</v>
      </c>
      <c r="F22" s="151" t="s">
        <v>116</v>
      </c>
      <c r="G22" s="151" t="s">
        <v>214</v>
      </c>
      <c r="H22" s="151" t="s">
        <v>215</v>
      </c>
      <c r="I22" s="81">
        <v>12580</v>
      </c>
      <c r="J22" s="81">
        <v>12580</v>
      </c>
      <c r="K22" s="24"/>
      <c r="L22" s="24"/>
      <c r="M22" s="81">
        <v>12580</v>
      </c>
      <c r="N22" s="24"/>
      <c r="O22" s="81"/>
      <c r="P22" s="81"/>
      <c r="Q22" s="81"/>
      <c r="R22" s="81"/>
      <c r="S22" s="81"/>
      <c r="T22" s="81"/>
      <c r="U22" s="81"/>
      <c r="V22" s="81"/>
      <c r="W22" s="81"/>
      <c r="X22" s="81"/>
    </row>
    <row r="23" ht="20.25" customHeight="1" spans="1:24">
      <c r="A23" s="151" t="s">
        <v>193</v>
      </c>
      <c r="B23" s="151" t="s">
        <v>70</v>
      </c>
      <c r="C23" s="151" t="s">
        <v>216</v>
      </c>
      <c r="D23" s="151" t="s">
        <v>126</v>
      </c>
      <c r="E23" s="151" t="s">
        <v>125</v>
      </c>
      <c r="F23" s="151" t="s">
        <v>126</v>
      </c>
      <c r="G23" s="151" t="s">
        <v>217</v>
      </c>
      <c r="H23" s="151" t="s">
        <v>126</v>
      </c>
      <c r="I23" s="81">
        <v>114063</v>
      </c>
      <c r="J23" s="81">
        <v>114063</v>
      </c>
      <c r="K23" s="24"/>
      <c r="L23" s="24"/>
      <c r="M23" s="81">
        <v>114063</v>
      </c>
      <c r="N23" s="24"/>
      <c r="O23" s="81"/>
      <c r="P23" s="81"/>
      <c r="Q23" s="81"/>
      <c r="R23" s="81"/>
      <c r="S23" s="81"/>
      <c r="T23" s="81"/>
      <c r="U23" s="81"/>
      <c r="V23" s="81"/>
      <c r="W23" s="81"/>
      <c r="X23" s="81"/>
    </row>
    <row r="24" ht="20.25" customHeight="1" spans="1:24">
      <c r="A24" s="151" t="s">
        <v>193</v>
      </c>
      <c r="B24" s="151" t="s">
        <v>70</v>
      </c>
      <c r="C24" s="151" t="s">
        <v>218</v>
      </c>
      <c r="D24" s="151" t="s">
        <v>219</v>
      </c>
      <c r="E24" s="151" t="s">
        <v>107</v>
      </c>
      <c r="F24" s="151" t="s">
        <v>108</v>
      </c>
      <c r="G24" s="151" t="s">
        <v>220</v>
      </c>
      <c r="H24" s="151" t="s">
        <v>221</v>
      </c>
      <c r="I24" s="81">
        <v>40800</v>
      </c>
      <c r="J24" s="81">
        <v>40800</v>
      </c>
      <c r="K24" s="24"/>
      <c r="L24" s="24"/>
      <c r="M24" s="81">
        <v>40800</v>
      </c>
      <c r="N24" s="24"/>
      <c r="O24" s="81"/>
      <c r="P24" s="81"/>
      <c r="Q24" s="81"/>
      <c r="R24" s="81"/>
      <c r="S24" s="81"/>
      <c r="T24" s="81"/>
      <c r="U24" s="81"/>
      <c r="V24" s="81"/>
      <c r="W24" s="81"/>
      <c r="X24" s="81"/>
    </row>
    <row r="25" ht="20.25" customHeight="1" spans="1:24">
      <c r="A25" s="151" t="s">
        <v>193</v>
      </c>
      <c r="B25" s="151" t="s">
        <v>70</v>
      </c>
      <c r="C25" s="151" t="s">
        <v>222</v>
      </c>
      <c r="D25" s="151" t="s">
        <v>223</v>
      </c>
      <c r="E25" s="151" t="s">
        <v>101</v>
      </c>
      <c r="F25" s="151" t="s">
        <v>102</v>
      </c>
      <c r="G25" s="151" t="s">
        <v>224</v>
      </c>
      <c r="H25" s="151" t="s">
        <v>223</v>
      </c>
      <c r="I25" s="81">
        <v>5898</v>
      </c>
      <c r="J25" s="81">
        <v>5898</v>
      </c>
      <c r="K25" s="24"/>
      <c r="L25" s="24"/>
      <c r="M25" s="81">
        <v>5898</v>
      </c>
      <c r="N25" s="24"/>
      <c r="O25" s="81"/>
      <c r="P25" s="81"/>
      <c r="Q25" s="81"/>
      <c r="R25" s="81"/>
      <c r="S25" s="81"/>
      <c r="T25" s="81"/>
      <c r="U25" s="81"/>
      <c r="V25" s="81"/>
      <c r="W25" s="81"/>
      <c r="X25" s="81"/>
    </row>
    <row r="26" ht="20.25" customHeight="1" spans="1:24">
      <c r="A26" s="151" t="s">
        <v>193</v>
      </c>
      <c r="B26" s="151" t="s">
        <v>70</v>
      </c>
      <c r="C26" s="151" t="s">
        <v>225</v>
      </c>
      <c r="D26" s="151" t="s">
        <v>226</v>
      </c>
      <c r="E26" s="151" t="s">
        <v>101</v>
      </c>
      <c r="F26" s="151" t="s">
        <v>102</v>
      </c>
      <c r="G26" s="151" t="s">
        <v>227</v>
      </c>
      <c r="H26" s="151" t="s">
        <v>228</v>
      </c>
      <c r="I26" s="81">
        <v>24864</v>
      </c>
      <c r="J26" s="81">
        <v>24864</v>
      </c>
      <c r="K26" s="24"/>
      <c r="L26" s="24"/>
      <c r="M26" s="81">
        <v>24864</v>
      </c>
      <c r="N26" s="24"/>
      <c r="O26" s="81"/>
      <c r="P26" s="81"/>
      <c r="Q26" s="81"/>
      <c r="R26" s="81"/>
      <c r="S26" s="81"/>
      <c r="T26" s="81"/>
      <c r="U26" s="81"/>
      <c r="V26" s="81"/>
      <c r="W26" s="81"/>
      <c r="X26" s="81"/>
    </row>
    <row r="27" ht="20.25" customHeight="1" spans="1:24">
      <c r="A27" s="151" t="s">
        <v>193</v>
      </c>
      <c r="B27" s="151" t="s">
        <v>70</v>
      </c>
      <c r="C27" s="151" t="s">
        <v>225</v>
      </c>
      <c r="D27" s="151" t="s">
        <v>226</v>
      </c>
      <c r="E27" s="151" t="s">
        <v>101</v>
      </c>
      <c r="F27" s="151" t="s">
        <v>102</v>
      </c>
      <c r="G27" s="151" t="s">
        <v>229</v>
      </c>
      <c r="H27" s="151" t="s">
        <v>230</v>
      </c>
      <c r="I27" s="81">
        <v>8080</v>
      </c>
      <c r="J27" s="81">
        <v>8080</v>
      </c>
      <c r="K27" s="24"/>
      <c r="L27" s="24"/>
      <c r="M27" s="81">
        <v>8080</v>
      </c>
      <c r="N27" s="24"/>
      <c r="O27" s="81"/>
      <c r="P27" s="81"/>
      <c r="Q27" s="81"/>
      <c r="R27" s="81"/>
      <c r="S27" s="81"/>
      <c r="T27" s="81"/>
      <c r="U27" s="81"/>
      <c r="V27" s="81"/>
      <c r="W27" s="81"/>
      <c r="X27" s="81"/>
    </row>
    <row r="28" ht="20.25" customHeight="1" spans="1:24">
      <c r="A28" s="151" t="s">
        <v>193</v>
      </c>
      <c r="B28" s="151" t="s">
        <v>70</v>
      </c>
      <c r="C28" s="151" t="s">
        <v>225</v>
      </c>
      <c r="D28" s="151" t="s">
        <v>226</v>
      </c>
      <c r="E28" s="151" t="s">
        <v>101</v>
      </c>
      <c r="F28" s="151" t="s">
        <v>102</v>
      </c>
      <c r="G28" s="151" t="s">
        <v>231</v>
      </c>
      <c r="H28" s="151" t="s">
        <v>232</v>
      </c>
      <c r="I28" s="81">
        <v>16000</v>
      </c>
      <c r="J28" s="81">
        <v>16000</v>
      </c>
      <c r="K28" s="24"/>
      <c r="L28" s="24"/>
      <c r="M28" s="81">
        <v>16000</v>
      </c>
      <c r="N28" s="24"/>
      <c r="O28" s="81"/>
      <c r="P28" s="81"/>
      <c r="Q28" s="81"/>
      <c r="R28" s="81"/>
      <c r="S28" s="81"/>
      <c r="T28" s="81"/>
      <c r="U28" s="81"/>
      <c r="V28" s="81"/>
      <c r="W28" s="81"/>
      <c r="X28" s="81"/>
    </row>
    <row r="29" ht="20.25" customHeight="1" spans="1:24">
      <c r="A29" s="151" t="s">
        <v>193</v>
      </c>
      <c r="B29" s="151" t="s">
        <v>70</v>
      </c>
      <c r="C29" s="151" t="s">
        <v>225</v>
      </c>
      <c r="D29" s="151" t="s">
        <v>226</v>
      </c>
      <c r="E29" s="151" t="s">
        <v>101</v>
      </c>
      <c r="F29" s="151" t="s">
        <v>102</v>
      </c>
      <c r="G29" s="151" t="s">
        <v>233</v>
      </c>
      <c r="H29" s="151" t="s">
        <v>234</v>
      </c>
      <c r="I29" s="81">
        <v>12800</v>
      </c>
      <c r="J29" s="81">
        <v>12800</v>
      </c>
      <c r="K29" s="24"/>
      <c r="L29" s="24"/>
      <c r="M29" s="81">
        <v>12800</v>
      </c>
      <c r="N29" s="24"/>
      <c r="O29" s="81"/>
      <c r="P29" s="81"/>
      <c r="Q29" s="81"/>
      <c r="R29" s="81"/>
      <c r="S29" s="81"/>
      <c r="T29" s="81"/>
      <c r="U29" s="81"/>
      <c r="V29" s="81"/>
      <c r="W29" s="81"/>
      <c r="X29" s="81"/>
    </row>
    <row r="30" ht="20.25" customHeight="1" spans="1:24">
      <c r="A30" s="151" t="s">
        <v>193</v>
      </c>
      <c r="B30" s="151" t="s">
        <v>70</v>
      </c>
      <c r="C30" s="151" t="s">
        <v>225</v>
      </c>
      <c r="D30" s="151" t="s">
        <v>226</v>
      </c>
      <c r="E30" s="151" t="s">
        <v>101</v>
      </c>
      <c r="F30" s="151" t="s">
        <v>102</v>
      </c>
      <c r="G30" s="151" t="s">
        <v>235</v>
      </c>
      <c r="H30" s="151" t="s">
        <v>236</v>
      </c>
      <c r="I30" s="81">
        <v>3200</v>
      </c>
      <c r="J30" s="81">
        <v>3200</v>
      </c>
      <c r="K30" s="24"/>
      <c r="L30" s="24"/>
      <c r="M30" s="81">
        <v>3200</v>
      </c>
      <c r="N30" s="24"/>
      <c r="O30" s="81"/>
      <c r="P30" s="81"/>
      <c r="Q30" s="81"/>
      <c r="R30" s="81"/>
      <c r="S30" s="81"/>
      <c r="T30" s="81"/>
      <c r="U30" s="81"/>
      <c r="V30" s="81"/>
      <c r="W30" s="81"/>
      <c r="X30" s="81"/>
    </row>
    <row r="31" ht="20.25" customHeight="1" spans="1:24">
      <c r="A31" s="151" t="s">
        <v>193</v>
      </c>
      <c r="B31" s="151" t="s">
        <v>70</v>
      </c>
      <c r="C31" s="151" t="s">
        <v>225</v>
      </c>
      <c r="D31" s="151" t="s">
        <v>226</v>
      </c>
      <c r="E31" s="151" t="s">
        <v>101</v>
      </c>
      <c r="F31" s="151" t="s">
        <v>102</v>
      </c>
      <c r="G31" s="151" t="s">
        <v>237</v>
      </c>
      <c r="H31" s="151" t="s">
        <v>238</v>
      </c>
      <c r="I31" s="81">
        <v>24000</v>
      </c>
      <c r="J31" s="81">
        <v>24000</v>
      </c>
      <c r="K31" s="24"/>
      <c r="L31" s="24"/>
      <c r="M31" s="81">
        <v>24000</v>
      </c>
      <c r="N31" s="24"/>
      <c r="O31" s="81"/>
      <c r="P31" s="81"/>
      <c r="Q31" s="81"/>
      <c r="R31" s="81"/>
      <c r="S31" s="81"/>
      <c r="T31" s="81"/>
      <c r="U31" s="81"/>
      <c r="V31" s="81"/>
      <c r="W31" s="81"/>
      <c r="X31" s="81"/>
    </row>
    <row r="32" ht="20.25" customHeight="1" spans="1:24">
      <c r="A32" s="151" t="s">
        <v>193</v>
      </c>
      <c r="B32" s="151" t="s">
        <v>70</v>
      </c>
      <c r="C32" s="151" t="s">
        <v>225</v>
      </c>
      <c r="D32" s="151" t="s">
        <v>226</v>
      </c>
      <c r="E32" s="151" t="s">
        <v>101</v>
      </c>
      <c r="F32" s="151" t="s">
        <v>102</v>
      </c>
      <c r="G32" s="151" t="s">
        <v>239</v>
      </c>
      <c r="H32" s="151" t="s">
        <v>240</v>
      </c>
      <c r="I32" s="81">
        <v>1200</v>
      </c>
      <c r="J32" s="81">
        <v>1200</v>
      </c>
      <c r="K32" s="24"/>
      <c r="L32" s="24"/>
      <c r="M32" s="81">
        <v>1200</v>
      </c>
      <c r="N32" s="24"/>
      <c r="O32" s="81"/>
      <c r="P32" s="81"/>
      <c r="Q32" s="81"/>
      <c r="R32" s="81"/>
      <c r="S32" s="81"/>
      <c r="T32" s="81"/>
      <c r="U32" s="81"/>
      <c r="V32" s="81"/>
      <c r="W32" s="81"/>
      <c r="X32" s="81"/>
    </row>
    <row r="33" ht="20.25" customHeight="1" spans="1:24">
      <c r="A33" s="151" t="s">
        <v>193</v>
      </c>
      <c r="B33" s="151" t="s">
        <v>70</v>
      </c>
      <c r="C33" s="151" t="s">
        <v>241</v>
      </c>
      <c r="D33" s="151" t="s">
        <v>242</v>
      </c>
      <c r="E33" s="151" t="s">
        <v>101</v>
      </c>
      <c r="F33" s="151" t="s">
        <v>102</v>
      </c>
      <c r="G33" s="151" t="s">
        <v>202</v>
      </c>
      <c r="H33" s="151" t="s">
        <v>203</v>
      </c>
      <c r="I33" s="81">
        <v>172800</v>
      </c>
      <c r="J33" s="81">
        <v>172800</v>
      </c>
      <c r="K33" s="24"/>
      <c r="L33" s="24"/>
      <c r="M33" s="81">
        <v>172800</v>
      </c>
      <c r="N33" s="24"/>
      <c r="O33" s="81"/>
      <c r="P33" s="81"/>
      <c r="Q33" s="81"/>
      <c r="R33" s="81"/>
      <c r="S33" s="81"/>
      <c r="T33" s="81"/>
      <c r="U33" s="81"/>
      <c r="V33" s="81"/>
      <c r="W33" s="81"/>
      <c r="X33" s="81"/>
    </row>
    <row r="34" ht="17.25" customHeight="1" spans="1:24">
      <c r="A34" s="33" t="s">
        <v>165</v>
      </c>
      <c r="B34" s="34"/>
      <c r="C34" s="152"/>
      <c r="D34" s="152"/>
      <c r="E34" s="152"/>
      <c r="F34" s="152"/>
      <c r="G34" s="152"/>
      <c r="H34" s="153"/>
      <c r="I34" s="81">
        <v>1511894</v>
      </c>
      <c r="J34" s="81">
        <v>1511894</v>
      </c>
      <c r="K34" s="81"/>
      <c r="L34" s="81"/>
      <c r="M34" s="81">
        <v>1511894</v>
      </c>
      <c r="N34" s="81"/>
      <c r="O34" s="81"/>
      <c r="P34" s="81"/>
      <c r="Q34" s="81"/>
      <c r="R34" s="81"/>
      <c r="S34" s="81"/>
      <c r="T34" s="81"/>
      <c r="U34" s="81"/>
      <c r="V34" s="81"/>
      <c r="W34" s="81"/>
      <c r="X34" s="81"/>
    </row>
  </sheetData>
  <mergeCells count="31">
    <mergeCell ref="A3:X3"/>
    <mergeCell ref="A4:H4"/>
    <mergeCell ref="I5:X5"/>
    <mergeCell ref="J6:N6"/>
    <mergeCell ref="O6:Q6"/>
    <mergeCell ref="S6:X6"/>
    <mergeCell ref="A34:H34"/>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23"/>
  <sheetViews>
    <sheetView showZeros="0" topLeftCell="F1" workbookViewId="0">
      <pane ySplit="1" topLeftCell="A2" activePane="bottomLeft" state="frozen"/>
      <selection/>
      <selection pane="bottomLeft" activeCell="C36" sqref="C36:C37"/>
    </sheetView>
  </sheetViews>
  <sheetFormatPr defaultColWidth="8" defaultRowHeight="14.25" customHeight="1"/>
  <cols>
    <col min="1" max="1" width="9" customWidth="1"/>
    <col min="2" max="2" width="11.75" customWidth="1"/>
    <col min="3" max="3" width="28.75" customWidth="1"/>
    <col min="4" max="4" width="20.8796296296296" customWidth="1"/>
    <col min="5" max="5" width="9.75" customWidth="1"/>
    <col min="6" max="6" width="15.5" customWidth="1"/>
    <col min="7" max="7" width="8.62962962962963" customWidth="1"/>
    <col min="8" max="8" width="15.5" customWidth="1"/>
    <col min="9" max="13" width="17.5" customWidth="1"/>
    <col min="14" max="14" width="10.75" customWidth="1"/>
    <col min="15" max="15" width="11.1296296296296" customWidth="1"/>
    <col min="16" max="16" width="9.75" customWidth="1"/>
    <col min="17" max="21" width="17.3796296296296" customWidth="1"/>
    <col min="22" max="22" width="17.5" customWidth="1"/>
    <col min="23" max="23" width="17.3796296296296"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2:23">
      <c r="B2" s="141"/>
      <c r="E2" s="2"/>
      <c r="F2" s="2"/>
      <c r="G2" s="2"/>
      <c r="H2" s="2"/>
      <c r="U2" s="141"/>
      <c r="W2" s="146" t="s">
        <v>243</v>
      </c>
    </row>
    <row r="3" ht="46.5" customHeight="1" spans="1:23">
      <c r="A3" s="4" t="str">
        <f>"2025"&amp;"年部门项目支出预算表"</f>
        <v>2025年部门项目支出预算表</v>
      </c>
      <c r="B3" s="4"/>
      <c r="C3" s="4"/>
      <c r="D3" s="4"/>
      <c r="E3" s="4"/>
      <c r="F3" s="4"/>
      <c r="G3" s="4"/>
      <c r="H3" s="4"/>
      <c r="I3" s="4"/>
      <c r="J3" s="4"/>
      <c r="K3" s="4"/>
      <c r="L3" s="4"/>
      <c r="M3" s="4"/>
      <c r="N3" s="4"/>
      <c r="O3" s="4"/>
      <c r="P3" s="4"/>
      <c r="Q3" s="4"/>
      <c r="R3" s="4"/>
      <c r="S3" s="4"/>
      <c r="T3" s="4"/>
      <c r="U3" s="4"/>
      <c r="V3" s="4"/>
      <c r="W3" s="4"/>
    </row>
    <row r="4" ht="13.5" customHeight="1" spans="1:23">
      <c r="A4" s="5" t="str">
        <f>"单位名称："&amp;"昆明文学艺术研究院"</f>
        <v>单位名称：昆明文学艺术研究院</v>
      </c>
      <c r="B4" s="6"/>
      <c r="C4" s="6"/>
      <c r="D4" s="6"/>
      <c r="E4" s="6"/>
      <c r="F4" s="6"/>
      <c r="G4" s="6"/>
      <c r="H4" s="6"/>
      <c r="I4" s="7"/>
      <c r="J4" s="7"/>
      <c r="K4" s="7"/>
      <c r="L4" s="7"/>
      <c r="M4" s="7"/>
      <c r="N4" s="7"/>
      <c r="O4" s="7"/>
      <c r="P4" s="7"/>
      <c r="Q4" s="7"/>
      <c r="U4" s="141"/>
      <c r="W4" s="123" t="s">
        <v>1</v>
      </c>
    </row>
    <row r="5" ht="21.75" customHeight="1" spans="1:23">
      <c r="A5" s="9" t="s">
        <v>244</v>
      </c>
      <c r="B5" s="10" t="s">
        <v>177</v>
      </c>
      <c r="C5" s="9" t="s">
        <v>178</v>
      </c>
      <c r="D5" s="9" t="s">
        <v>245</v>
      </c>
      <c r="E5" s="10" t="s">
        <v>179</v>
      </c>
      <c r="F5" s="10" t="s">
        <v>180</v>
      </c>
      <c r="G5" s="10" t="s">
        <v>246</v>
      </c>
      <c r="H5" s="10" t="s">
        <v>247</v>
      </c>
      <c r="I5" s="28" t="s">
        <v>55</v>
      </c>
      <c r="J5" s="11" t="s">
        <v>248</v>
      </c>
      <c r="K5" s="12"/>
      <c r="L5" s="12"/>
      <c r="M5" s="13"/>
      <c r="N5" s="11" t="s">
        <v>185</v>
      </c>
      <c r="O5" s="12"/>
      <c r="P5" s="13"/>
      <c r="Q5" s="10" t="s">
        <v>61</v>
      </c>
      <c r="R5" s="11" t="s">
        <v>62</v>
      </c>
      <c r="S5" s="12"/>
      <c r="T5" s="12"/>
      <c r="U5" s="12"/>
      <c r="V5" s="12"/>
      <c r="W5" s="13"/>
    </row>
    <row r="6" ht="21.75" customHeight="1" spans="1:23">
      <c r="A6" s="14"/>
      <c r="B6" s="29"/>
      <c r="C6" s="14"/>
      <c r="D6" s="14"/>
      <c r="E6" s="15"/>
      <c r="F6" s="15"/>
      <c r="G6" s="15"/>
      <c r="H6" s="15"/>
      <c r="I6" s="29"/>
      <c r="J6" s="142" t="s">
        <v>58</v>
      </c>
      <c r="K6" s="143"/>
      <c r="L6" s="10" t="s">
        <v>59</v>
      </c>
      <c r="M6" s="10" t="s">
        <v>60</v>
      </c>
      <c r="N6" s="10" t="s">
        <v>58</v>
      </c>
      <c r="O6" s="10" t="s">
        <v>59</v>
      </c>
      <c r="P6" s="10" t="s">
        <v>60</v>
      </c>
      <c r="Q6" s="15"/>
      <c r="R6" s="10" t="s">
        <v>57</v>
      </c>
      <c r="S6" s="10" t="s">
        <v>64</v>
      </c>
      <c r="T6" s="10" t="s">
        <v>191</v>
      </c>
      <c r="U6" s="10" t="s">
        <v>66</v>
      </c>
      <c r="V6" s="10" t="s">
        <v>67</v>
      </c>
      <c r="W6" s="10" t="s">
        <v>68</v>
      </c>
    </row>
    <row r="7" ht="21" customHeight="1" spans="1:23">
      <c r="A7" s="29"/>
      <c r="B7" s="29"/>
      <c r="C7" s="29"/>
      <c r="D7" s="29"/>
      <c r="E7" s="29"/>
      <c r="F7" s="29"/>
      <c r="G7" s="29"/>
      <c r="H7" s="29"/>
      <c r="I7" s="29"/>
      <c r="J7" s="144" t="s">
        <v>57</v>
      </c>
      <c r="K7" s="145"/>
      <c r="L7" s="29"/>
      <c r="M7" s="29"/>
      <c r="N7" s="29"/>
      <c r="O7" s="29"/>
      <c r="P7" s="29"/>
      <c r="Q7" s="29"/>
      <c r="R7" s="29"/>
      <c r="S7" s="29"/>
      <c r="T7" s="29"/>
      <c r="U7" s="29"/>
      <c r="V7" s="29"/>
      <c r="W7" s="29"/>
    </row>
    <row r="8" ht="39.75" customHeight="1" spans="1:23">
      <c r="A8" s="17"/>
      <c r="B8" s="19"/>
      <c r="C8" s="17"/>
      <c r="D8" s="17"/>
      <c r="E8" s="18"/>
      <c r="F8" s="18"/>
      <c r="G8" s="18"/>
      <c r="H8" s="18"/>
      <c r="I8" s="19"/>
      <c r="J8" s="68" t="s">
        <v>57</v>
      </c>
      <c r="K8" s="68" t="s">
        <v>249</v>
      </c>
      <c r="L8" s="18"/>
      <c r="M8" s="18"/>
      <c r="N8" s="18"/>
      <c r="O8" s="18"/>
      <c r="P8" s="18"/>
      <c r="Q8" s="18"/>
      <c r="R8" s="18"/>
      <c r="S8" s="18"/>
      <c r="T8" s="18"/>
      <c r="U8" s="19"/>
      <c r="V8" s="18"/>
      <c r="W8" s="18"/>
    </row>
    <row r="9" ht="15" customHeight="1" spans="1:23">
      <c r="A9" s="20">
        <v>1</v>
      </c>
      <c r="B9" s="20">
        <v>2</v>
      </c>
      <c r="C9" s="20">
        <v>3</v>
      </c>
      <c r="D9" s="20">
        <v>4</v>
      </c>
      <c r="E9" s="20">
        <v>5</v>
      </c>
      <c r="F9" s="20">
        <v>6</v>
      </c>
      <c r="G9" s="20">
        <v>7</v>
      </c>
      <c r="H9" s="20">
        <v>8</v>
      </c>
      <c r="I9" s="20">
        <v>9</v>
      </c>
      <c r="J9" s="20">
        <v>10</v>
      </c>
      <c r="K9" s="20">
        <v>11</v>
      </c>
      <c r="L9" s="37">
        <v>12</v>
      </c>
      <c r="M9" s="37">
        <v>13</v>
      </c>
      <c r="N9" s="37">
        <v>14</v>
      </c>
      <c r="O9" s="37">
        <v>15</v>
      </c>
      <c r="P9" s="37">
        <v>16</v>
      </c>
      <c r="Q9" s="37">
        <v>17</v>
      </c>
      <c r="R9" s="37">
        <v>18</v>
      </c>
      <c r="S9" s="37">
        <v>19</v>
      </c>
      <c r="T9" s="37">
        <v>20</v>
      </c>
      <c r="U9" s="20">
        <v>21</v>
      </c>
      <c r="V9" s="37">
        <v>22</v>
      </c>
      <c r="W9" s="20">
        <v>23</v>
      </c>
    </row>
    <row r="10" ht="21.75" customHeight="1" spans="1:23">
      <c r="A10" s="70" t="s">
        <v>250</v>
      </c>
      <c r="B10" s="70" t="s">
        <v>251</v>
      </c>
      <c r="C10" s="70" t="s">
        <v>252</v>
      </c>
      <c r="D10" s="70" t="s">
        <v>70</v>
      </c>
      <c r="E10" s="70" t="s">
        <v>101</v>
      </c>
      <c r="F10" s="70" t="s">
        <v>102</v>
      </c>
      <c r="G10" s="70" t="s">
        <v>227</v>
      </c>
      <c r="H10" s="70" t="s">
        <v>228</v>
      </c>
      <c r="I10" s="81">
        <v>10000</v>
      </c>
      <c r="J10" s="81">
        <v>10000</v>
      </c>
      <c r="K10" s="81">
        <v>10000</v>
      </c>
      <c r="L10" s="81"/>
      <c r="M10" s="81"/>
      <c r="N10" s="81"/>
      <c r="O10" s="81"/>
      <c r="P10" s="81"/>
      <c r="Q10" s="81"/>
      <c r="R10" s="81"/>
      <c r="S10" s="81"/>
      <c r="T10" s="81"/>
      <c r="U10" s="81"/>
      <c r="V10" s="81"/>
      <c r="W10" s="81"/>
    </row>
    <row r="11" ht="21.75" customHeight="1" spans="1:23">
      <c r="A11" s="70" t="s">
        <v>250</v>
      </c>
      <c r="B11" s="70" t="s">
        <v>251</v>
      </c>
      <c r="C11" s="70" t="s">
        <v>252</v>
      </c>
      <c r="D11" s="70" t="s">
        <v>70</v>
      </c>
      <c r="E11" s="70" t="s">
        <v>101</v>
      </c>
      <c r="F11" s="70" t="s">
        <v>102</v>
      </c>
      <c r="G11" s="70" t="s">
        <v>231</v>
      </c>
      <c r="H11" s="70" t="s">
        <v>232</v>
      </c>
      <c r="I11" s="81">
        <v>24000</v>
      </c>
      <c r="J11" s="81">
        <v>24000</v>
      </c>
      <c r="K11" s="81">
        <v>24000</v>
      </c>
      <c r="L11" s="81"/>
      <c r="M11" s="81"/>
      <c r="N11" s="81"/>
      <c r="O11" s="81"/>
      <c r="P11" s="81"/>
      <c r="Q11" s="81"/>
      <c r="R11" s="81"/>
      <c r="S11" s="81"/>
      <c r="T11" s="81"/>
      <c r="U11" s="81"/>
      <c r="V11" s="81"/>
      <c r="W11" s="81"/>
    </row>
    <row r="12" ht="21.75" customHeight="1" spans="1:23">
      <c r="A12" s="70" t="s">
        <v>250</v>
      </c>
      <c r="B12" s="70" t="s">
        <v>251</v>
      </c>
      <c r="C12" s="70" t="s">
        <v>252</v>
      </c>
      <c r="D12" s="70" t="s">
        <v>70</v>
      </c>
      <c r="E12" s="70" t="s">
        <v>101</v>
      </c>
      <c r="F12" s="70" t="s">
        <v>102</v>
      </c>
      <c r="G12" s="70" t="s">
        <v>253</v>
      </c>
      <c r="H12" s="70" t="s">
        <v>254</v>
      </c>
      <c r="I12" s="81">
        <v>11000</v>
      </c>
      <c r="J12" s="81">
        <v>11000</v>
      </c>
      <c r="K12" s="81">
        <v>11000</v>
      </c>
      <c r="L12" s="81"/>
      <c r="M12" s="81"/>
      <c r="N12" s="81"/>
      <c r="O12" s="81"/>
      <c r="P12" s="81"/>
      <c r="Q12" s="81"/>
      <c r="R12" s="81"/>
      <c r="S12" s="81"/>
      <c r="T12" s="81"/>
      <c r="U12" s="81"/>
      <c r="V12" s="81"/>
      <c r="W12" s="81"/>
    </row>
    <row r="13" ht="21.75" customHeight="1" spans="1:23">
      <c r="A13" s="70" t="s">
        <v>250</v>
      </c>
      <c r="B13" s="70" t="s">
        <v>251</v>
      </c>
      <c r="C13" s="70" t="s">
        <v>252</v>
      </c>
      <c r="D13" s="70" t="s">
        <v>70</v>
      </c>
      <c r="E13" s="70" t="s">
        <v>101</v>
      </c>
      <c r="F13" s="70" t="s">
        <v>102</v>
      </c>
      <c r="G13" s="70" t="s">
        <v>255</v>
      </c>
      <c r="H13" s="70" t="s">
        <v>256</v>
      </c>
      <c r="I13" s="81">
        <v>25000</v>
      </c>
      <c r="J13" s="81">
        <v>25000</v>
      </c>
      <c r="K13" s="81">
        <v>25000</v>
      </c>
      <c r="L13" s="81"/>
      <c r="M13" s="81"/>
      <c r="N13" s="81"/>
      <c r="O13" s="81"/>
      <c r="P13" s="81"/>
      <c r="Q13" s="81"/>
      <c r="R13" s="81"/>
      <c r="S13" s="81"/>
      <c r="T13" s="81"/>
      <c r="U13" s="81"/>
      <c r="V13" s="81"/>
      <c r="W13" s="81"/>
    </row>
    <row r="14" ht="21.75" customHeight="1" spans="1:23">
      <c r="A14" s="70" t="s">
        <v>250</v>
      </c>
      <c r="B14" s="70" t="s">
        <v>257</v>
      </c>
      <c r="C14" s="70" t="s">
        <v>258</v>
      </c>
      <c r="D14" s="70" t="s">
        <v>70</v>
      </c>
      <c r="E14" s="70" t="s">
        <v>101</v>
      </c>
      <c r="F14" s="70" t="s">
        <v>102</v>
      </c>
      <c r="G14" s="70" t="s">
        <v>235</v>
      </c>
      <c r="H14" s="70" t="s">
        <v>236</v>
      </c>
      <c r="I14" s="81">
        <v>30000</v>
      </c>
      <c r="J14" s="81">
        <v>30000</v>
      </c>
      <c r="K14" s="81">
        <v>30000</v>
      </c>
      <c r="L14" s="81"/>
      <c r="M14" s="81"/>
      <c r="N14" s="81"/>
      <c r="O14" s="81"/>
      <c r="P14" s="81"/>
      <c r="Q14" s="81"/>
      <c r="R14" s="81"/>
      <c r="S14" s="81"/>
      <c r="T14" s="81"/>
      <c r="U14" s="81"/>
      <c r="V14" s="81"/>
      <c r="W14" s="81"/>
    </row>
    <row r="15" ht="21.75" customHeight="1" spans="1:23">
      <c r="A15" s="70" t="s">
        <v>250</v>
      </c>
      <c r="B15" s="70" t="s">
        <v>259</v>
      </c>
      <c r="C15" s="70" t="s">
        <v>260</v>
      </c>
      <c r="D15" s="70" t="s">
        <v>70</v>
      </c>
      <c r="E15" s="70" t="s">
        <v>101</v>
      </c>
      <c r="F15" s="70" t="s">
        <v>102</v>
      </c>
      <c r="G15" s="70" t="s">
        <v>261</v>
      </c>
      <c r="H15" s="70" t="s">
        <v>262</v>
      </c>
      <c r="I15" s="81">
        <v>51600</v>
      </c>
      <c r="J15" s="81">
        <v>51600</v>
      </c>
      <c r="K15" s="81">
        <v>51600</v>
      </c>
      <c r="L15" s="81"/>
      <c r="M15" s="81"/>
      <c r="N15" s="81"/>
      <c r="O15" s="81"/>
      <c r="P15" s="81"/>
      <c r="Q15" s="81"/>
      <c r="R15" s="81"/>
      <c r="S15" s="81"/>
      <c r="T15" s="81"/>
      <c r="U15" s="81"/>
      <c r="V15" s="81"/>
      <c r="W15" s="81"/>
    </row>
    <row r="16" ht="21.75" customHeight="1" spans="1:23">
      <c r="A16" s="70" t="s">
        <v>250</v>
      </c>
      <c r="B16" s="70" t="s">
        <v>259</v>
      </c>
      <c r="C16" s="70" t="s">
        <v>260</v>
      </c>
      <c r="D16" s="70" t="s">
        <v>70</v>
      </c>
      <c r="E16" s="70" t="s">
        <v>101</v>
      </c>
      <c r="F16" s="70" t="s">
        <v>102</v>
      </c>
      <c r="G16" s="70" t="s">
        <v>229</v>
      </c>
      <c r="H16" s="70" t="s">
        <v>230</v>
      </c>
      <c r="I16" s="81">
        <v>6800</v>
      </c>
      <c r="J16" s="81">
        <v>6800</v>
      </c>
      <c r="K16" s="81">
        <v>6800</v>
      </c>
      <c r="L16" s="81"/>
      <c r="M16" s="81"/>
      <c r="N16" s="81"/>
      <c r="O16" s="81"/>
      <c r="P16" s="81"/>
      <c r="Q16" s="81"/>
      <c r="R16" s="81"/>
      <c r="S16" s="81"/>
      <c r="T16" s="81"/>
      <c r="U16" s="81"/>
      <c r="V16" s="81"/>
      <c r="W16" s="81"/>
    </row>
    <row r="17" ht="21.75" customHeight="1" spans="1:23">
      <c r="A17" s="70" t="s">
        <v>250</v>
      </c>
      <c r="B17" s="70" t="s">
        <v>259</v>
      </c>
      <c r="C17" s="70" t="s">
        <v>260</v>
      </c>
      <c r="D17" s="70" t="s">
        <v>70</v>
      </c>
      <c r="E17" s="70" t="s">
        <v>101</v>
      </c>
      <c r="F17" s="70" t="s">
        <v>102</v>
      </c>
      <c r="G17" s="70" t="s">
        <v>253</v>
      </c>
      <c r="H17" s="70" t="s">
        <v>254</v>
      </c>
      <c r="I17" s="81">
        <v>124800</v>
      </c>
      <c r="J17" s="81">
        <v>124800</v>
      </c>
      <c r="K17" s="81">
        <v>124800</v>
      </c>
      <c r="L17" s="81"/>
      <c r="M17" s="81"/>
      <c r="N17" s="81"/>
      <c r="O17" s="81"/>
      <c r="P17" s="81"/>
      <c r="Q17" s="81"/>
      <c r="R17" s="81"/>
      <c r="S17" s="81"/>
      <c r="T17" s="81"/>
      <c r="U17" s="81"/>
      <c r="V17" s="81"/>
      <c r="W17" s="81"/>
    </row>
    <row r="18" ht="21.75" customHeight="1" spans="1:23">
      <c r="A18" s="70" t="s">
        <v>250</v>
      </c>
      <c r="B18" s="70" t="s">
        <v>259</v>
      </c>
      <c r="C18" s="70" t="s">
        <v>260</v>
      </c>
      <c r="D18" s="70" t="s">
        <v>70</v>
      </c>
      <c r="E18" s="70" t="s">
        <v>101</v>
      </c>
      <c r="F18" s="70" t="s">
        <v>102</v>
      </c>
      <c r="G18" s="70" t="s">
        <v>255</v>
      </c>
      <c r="H18" s="70" t="s">
        <v>256</v>
      </c>
      <c r="I18" s="81">
        <v>16800</v>
      </c>
      <c r="J18" s="81">
        <v>16800</v>
      </c>
      <c r="K18" s="81">
        <v>16800</v>
      </c>
      <c r="L18" s="81"/>
      <c r="M18" s="81"/>
      <c r="N18" s="81"/>
      <c r="O18" s="81"/>
      <c r="P18" s="81"/>
      <c r="Q18" s="81"/>
      <c r="R18" s="81"/>
      <c r="S18" s="81"/>
      <c r="T18" s="81"/>
      <c r="U18" s="81"/>
      <c r="V18" s="81"/>
      <c r="W18" s="81"/>
    </row>
    <row r="19" ht="21.75" customHeight="1" spans="1:23">
      <c r="A19" s="70" t="s">
        <v>250</v>
      </c>
      <c r="B19" s="70" t="s">
        <v>263</v>
      </c>
      <c r="C19" s="70" t="s">
        <v>264</v>
      </c>
      <c r="D19" s="70" t="s">
        <v>70</v>
      </c>
      <c r="E19" s="70" t="s">
        <v>101</v>
      </c>
      <c r="F19" s="70" t="s">
        <v>102</v>
      </c>
      <c r="G19" s="70" t="s">
        <v>261</v>
      </c>
      <c r="H19" s="70" t="s">
        <v>262</v>
      </c>
      <c r="I19" s="81">
        <v>18000</v>
      </c>
      <c r="J19" s="81">
        <v>18000</v>
      </c>
      <c r="K19" s="81">
        <v>18000</v>
      </c>
      <c r="L19" s="81"/>
      <c r="M19" s="81"/>
      <c r="N19" s="81"/>
      <c r="O19" s="81"/>
      <c r="P19" s="81"/>
      <c r="Q19" s="81"/>
      <c r="R19" s="81"/>
      <c r="S19" s="81"/>
      <c r="T19" s="81"/>
      <c r="U19" s="81"/>
      <c r="V19" s="81"/>
      <c r="W19" s="81"/>
    </row>
    <row r="20" ht="21.75" customHeight="1" spans="1:23">
      <c r="A20" s="70" t="s">
        <v>250</v>
      </c>
      <c r="B20" s="70" t="s">
        <v>263</v>
      </c>
      <c r="C20" s="70" t="s">
        <v>264</v>
      </c>
      <c r="D20" s="70" t="s">
        <v>70</v>
      </c>
      <c r="E20" s="70" t="s">
        <v>101</v>
      </c>
      <c r="F20" s="70" t="s">
        <v>102</v>
      </c>
      <c r="G20" s="70" t="s">
        <v>265</v>
      </c>
      <c r="H20" s="70" t="s">
        <v>266</v>
      </c>
      <c r="I20" s="81">
        <v>48000</v>
      </c>
      <c r="J20" s="81">
        <v>48000</v>
      </c>
      <c r="K20" s="81">
        <v>48000</v>
      </c>
      <c r="L20" s="81"/>
      <c r="M20" s="81"/>
      <c r="N20" s="81"/>
      <c r="O20" s="81"/>
      <c r="P20" s="81"/>
      <c r="Q20" s="81"/>
      <c r="R20" s="81"/>
      <c r="S20" s="81"/>
      <c r="T20" s="81"/>
      <c r="U20" s="81"/>
      <c r="V20" s="81"/>
      <c r="W20" s="81"/>
    </row>
    <row r="21" ht="21.75" customHeight="1" spans="1:23">
      <c r="A21" s="70" t="s">
        <v>250</v>
      </c>
      <c r="B21" s="70" t="s">
        <v>263</v>
      </c>
      <c r="C21" s="70" t="s">
        <v>264</v>
      </c>
      <c r="D21" s="70" t="s">
        <v>70</v>
      </c>
      <c r="E21" s="70" t="s">
        <v>101</v>
      </c>
      <c r="F21" s="70" t="s">
        <v>102</v>
      </c>
      <c r="G21" s="70" t="s">
        <v>253</v>
      </c>
      <c r="H21" s="70" t="s">
        <v>254</v>
      </c>
      <c r="I21" s="81">
        <v>7680</v>
      </c>
      <c r="J21" s="81">
        <v>7680</v>
      </c>
      <c r="K21" s="81">
        <v>7680</v>
      </c>
      <c r="L21" s="81"/>
      <c r="M21" s="81"/>
      <c r="N21" s="81"/>
      <c r="O21" s="81"/>
      <c r="P21" s="81"/>
      <c r="Q21" s="81"/>
      <c r="R21" s="81"/>
      <c r="S21" s="81"/>
      <c r="T21" s="81"/>
      <c r="U21" s="81"/>
      <c r="V21" s="81"/>
      <c r="W21" s="81"/>
    </row>
    <row r="22" ht="21.75" customHeight="1" spans="1:23">
      <c r="A22" s="70" t="s">
        <v>250</v>
      </c>
      <c r="B22" s="70" t="s">
        <v>263</v>
      </c>
      <c r="C22" s="70" t="s">
        <v>264</v>
      </c>
      <c r="D22" s="70" t="s">
        <v>70</v>
      </c>
      <c r="E22" s="70" t="s">
        <v>101</v>
      </c>
      <c r="F22" s="70" t="s">
        <v>102</v>
      </c>
      <c r="G22" s="70" t="s">
        <v>255</v>
      </c>
      <c r="H22" s="70" t="s">
        <v>256</v>
      </c>
      <c r="I22" s="81">
        <v>26320</v>
      </c>
      <c r="J22" s="81">
        <v>26320</v>
      </c>
      <c r="K22" s="81">
        <v>26320</v>
      </c>
      <c r="L22" s="81"/>
      <c r="M22" s="81"/>
      <c r="N22" s="81"/>
      <c r="O22" s="81"/>
      <c r="P22" s="81"/>
      <c r="Q22" s="81"/>
      <c r="R22" s="81"/>
      <c r="S22" s="81"/>
      <c r="T22" s="81"/>
      <c r="U22" s="81"/>
      <c r="V22" s="81"/>
      <c r="W22" s="81"/>
    </row>
    <row r="23" ht="18.75" customHeight="1" spans="1:23">
      <c r="A23" s="33" t="s">
        <v>165</v>
      </c>
      <c r="B23" s="34"/>
      <c r="C23" s="34"/>
      <c r="D23" s="34"/>
      <c r="E23" s="34"/>
      <c r="F23" s="34"/>
      <c r="G23" s="34"/>
      <c r="H23" s="35"/>
      <c r="I23" s="81">
        <v>400000</v>
      </c>
      <c r="J23" s="81">
        <v>400000</v>
      </c>
      <c r="K23" s="81">
        <v>400000</v>
      </c>
      <c r="L23" s="81"/>
      <c r="M23" s="81"/>
      <c r="N23" s="81"/>
      <c r="O23" s="81"/>
      <c r="P23" s="81"/>
      <c r="Q23" s="81"/>
      <c r="R23" s="81"/>
      <c r="S23" s="81"/>
      <c r="T23" s="81"/>
      <c r="U23" s="81"/>
      <c r="V23" s="81"/>
      <c r="W23" s="81"/>
    </row>
  </sheetData>
  <mergeCells count="28">
    <mergeCell ref="A3:W3"/>
    <mergeCell ref="A4:H4"/>
    <mergeCell ref="J5:M5"/>
    <mergeCell ref="N5:P5"/>
    <mergeCell ref="R5:W5"/>
    <mergeCell ref="A23:H23"/>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27"/>
  <sheetViews>
    <sheetView showZeros="0" workbookViewId="0">
      <pane ySplit="1" topLeftCell="A2" activePane="bottomLeft" state="frozen"/>
      <selection/>
      <selection pane="bottomLeft" activeCell="C7" sqref="C7"/>
    </sheetView>
  </sheetViews>
  <sheetFormatPr defaultColWidth="8" defaultRowHeight="12" customHeight="1"/>
  <cols>
    <col min="1" max="1" width="30" customWidth="1"/>
    <col min="2" max="2" width="25.3796296296296" customWidth="1"/>
    <col min="3" max="5" width="20.6296296296296" customWidth="1"/>
    <col min="6" max="6" width="9.87962962962963" customWidth="1"/>
    <col min="7" max="7" width="22" customWidth="1"/>
    <col min="8" max="8" width="13.6296296296296" customWidth="1"/>
    <col min="9" max="9" width="11.75" customWidth="1"/>
    <col min="10" max="10" width="16.5" customWidth="1"/>
  </cols>
  <sheetData>
    <row r="1" customHeight="1" spans="1:10">
      <c r="A1" s="1"/>
      <c r="B1" s="1"/>
      <c r="C1" s="1"/>
      <c r="D1" s="1"/>
      <c r="E1" s="1"/>
      <c r="F1" s="1"/>
      <c r="G1" s="1"/>
      <c r="H1" s="1"/>
      <c r="I1" s="1"/>
      <c r="J1" s="1"/>
    </row>
    <row r="2" ht="18" customHeight="1" spans="10:10">
      <c r="J2" s="3" t="s">
        <v>267</v>
      </c>
    </row>
    <row r="3" ht="39.75" customHeight="1" spans="1:10">
      <c r="A3" s="66" t="str">
        <f>"2025"&amp;"年部门项目支出绩效目标表"</f>
        <v>2025年部门项目支出绩效目标表</v>
      </c>
      <c r="B3" s="4"/>
      <c r="C3" s="4"/>
      <c r="D3" s="4"/>
      <c r="E3" s="4"/>
      <c r="F3" s="67"/>
      <c r="G3" s="4"/>
      <c r="H3" s="67"/>
      <c r="I3" s="67"/>
      <c r="J3" s="4"/>
    </row>
    <row r="4" ht="17.25" customHeight="1" spans="1:1">
      <c r="A4" s="5" t="str">
        <f>"单位名称："&amp;"昆明文学艺术研究院"</f>
        <v>单位名称：昆明文学艺术研究院</v>
      </c>
    </row>
    <row r="5" ht="44.25" customHeight="1" spans="1:10">
      <c r="A5" s="68" t="s">
        <v>178</v>
      </c>
      <c r="B5" s="68" t="s">
        <v>268</v>
      </c>
      <c r="C5" s="68" t="s">
        <v>269</v>
      </c>
      <c r="D5" s="68" t="s">
        <v>270</v>
      </c>
      <c r="E5" s="68" t="s">
        <v>271</v>
      </c>
      <c r="F5" s="69" t="s">
        <v>272</v>
      </c>
      <c r="G5" s="68" t="s">
        <v>273</v>
      </c>
      <c r="H5" s="69" t="s">
        <v>274</v>
      </c>
      <c r="I5" s="69" t="s">
        <v>275</v>
      </c>
      <c r="J5" s="68" t="s">
        <v>276</v>
      </c>
    </row>
    <row r="6" ht="18.75" customHeight="1" spans="1:10">
      <c r="A6" s="139">
        <v>1</v>
      </c>
      <c r="B6" s="139">
        <v>2</v>
      </c>
      <c r="C6" s="139">
        <v>3</v>
      </c>
      <c r="D6" s="139">
        <v>4</v>
      </c>
      <c r="E6" s="139">
        <v>5</v>
      </c>
      <c r="F6" s="37">
        <v>6</v>
      </c>
      <c r="G6" s="139">
        <v>7</v>
      </c>
      <c r="H6" s="37">
        <v>8</v>
      </c>
      <c r="I6" s="37">
        <v>9</v>
      </c>
      <c r="J6" s="139">
        <v>10</v>
      </c>
    </row>
    <row r="7" ht="42" customHeight="1" spans="1:10">
      <c r="A7" s="30" t="s">
        <v>70</v>
      </c>
      <c r="B7" s="70"/>
      <c r="C7" s="70"/>
      <c r="D7" s="70"/>
      <c r="E7" s="71"/>
      <c r="F7" s="72"/>
      <c r="G7" s="71"/>
      <c r="H7" s="72"/>
      <c r="I7" s="72"/>
      <c r="J7" s="71"/>
    </row>
    <row r="8" ht="42" customHeight="1" spans="1:10">
      <c r="A8" s="140" t="s">
        <v>258</v>
      </c>
      <c r="B8" s="21" t="s">
        <v>277</v>
      </c>
      <c r="C8" s="21" t="s">
        <v>278</v>
      </c>
      <c r="D8" s="21" t="s">
        <v>279</v>
      </c>
      <c r="E8" s="30" t="s">
        <v>280</v>
      </c>
      <c r="F8" s="21" t="s">
        <v>281</v>
      </c>
      <c r="G8" s="30" t="s">
        <v>282</v>
      </c>
      <c r="H8" s="21" t="s">
        <v>283</v>
      </c>
      <c r="I8" s="21" t="s">
        <v>284</v>
      </c>
      <c r="J8" s="30" t="s">
        <v>285</v>
      </c>
    </row>
    <row r="9" ht="42" customHeight="1" spans="1:10">
      <c r="A9" s="140" t="s">
        <v>258</v>
      </c>
      <c r="B9" s="21" t="s">
        <v>277</v>
      </c>
      <c r="C9" s="21" t="s">
        <v>278</v>
      </c>
      <c r="D9" s="21" t="s">
        <v>286</v>
      </c>
      <c r="E9" s="30" t="s">
        <v>287</v>
      </c>
      <c r="F9" s="21" t="s">
        <v>281</v>
      </c>
      <c r="G9" s="30" t="s">
        <v>288</v>
      </c>
      <c r="H9" s="21" t="s">
        <v>289</v>
      </c>
      <c r="I9" s="21" t="s">
        <v>284</v>
      </c>
      <c r="J9" s="30" t="s">
        <v>290</v>
      </c>
    </row>
    <row r="10" ht="42" customHeight="1" spans="1:10">
      <c r="A10" s="140" t="s">
        <v>258</v>
      </c>
      <c r="B10" s="21" t="s">
        <v>277</v>
      </c>
      <c r="C10" s="21" t="s">
        <v>278</v>
      </c>
      <c r="D10" s="21" t="s">
        <v>291</v>
      </c>
      <c r="E10" s="30" t="s">
        <v>292</v>
      </c>
      <c r="F10" s="21" t="s">
        <v>293</v>
      </c>
      <c r="G10" s="30" t="s">
        <v>294</v>
      </c>
      <c r="H10" s="21" t="s">
        <v>295</v>
      </c>
      <c r="I10" s="21" t="s">
        <v>284</v>
      </c>
      <c r="J10" s="30" t="s">
        <v>296</v>
      </c>
    </row>
    <row r="11" ht="42" customHeight="1" spans="1:10">
      <c r="A11" s="140" t="s">
        <v>258</v>
      </c>
      <c r="B11" s="21" t="s">
        <v>277</v>
      </c>
      <c r="C11" s="21" t="s">
        <v>297</v>
      </c>
      <c r="D11" s="21" t="s">
        <v>298</v>
      </c>
      <c r="E11" s="30" t="s">
        <v>299</v>
      </c>
      <c r="F11" s="21" t="s">
        <v>293</v>
      </c>
      <c r="G11" s="30" t="s">
        <v>300</v>
      </c>
      <c r="H11" s="21"/>
      <c r="I11" s="21" t="s">
        <v>301</v>
      </c>
      <c r="J11" s="30" t="s">
        <v>302</v>
      </c>
    </row>
    <row r="12" ht="42" customHeight="1" spans="1:10">
      <c r="A12" s="140" t="s">
        <v>258</v>
      </c>
      <c r="B12" s="21" t="s">
        <v>277</v>
      </c>
      <c r="C12" s="21" t="s">
        <v>303</v>
      </c>
      <c r="D12" s="21" t="s">
        <v>304</v>
      </c>
      <c r="E12" s="30" t="s">
        <v>305</v>
      </c>
      <c r="F12" s="21" t="s">
        <v>281</v>
      </c>
      <c r="G12" s="30" t="s">
        <v>306</v>
      </c>
      <c r="H12" s="21" t="s">
        <v>295</v>
      </c>
      <c r="I12" s="21" t="s">
        <v>301</v>
      </c>
      <c r="J12" s="30" t="s">
        <v>307</v>
      </c>
    </row>
    <row r="13" ht="42" customHeight="1" spans="1:10">
      <c r="A13" s="140" t="s">
        <v>252</v>
      </c>
      <c r="B13" s="21" t="s">
        <v>308</v>
      </c>
      <c r="C13" s="21" t="s">
        <v>278</v>
      </c>
      <c r="D13" s="21" t="s">
        <v>279</v>
      </c>
      <c r="E13" s="30" t="s">
        <v>309</v>
      </c>
      <c r="F13" s="21" t="s">
        <v>293</v>
      </c>
      <c r="G13" s="30" t="s">
        <v>310</v>
      </c>
      <c r="H13" s="21" t="s">
        <v>295</v>
      </c>
      <c r="I13" s="21" t="s">
        <v>284</v>
      </c>
      <c r="J13" s="30" t="s">
        <v>311</v>
      </c>
    </row>
    <row r="14" ht="42" customHeight="1" spans="1:10">
      <c r="A14" s="140" t="s">
        <v>252</v>
      </c>
      <c r="B14" s="21" t="s">
        <v>308</v>
      </c>
      <c r="C14" s="21" t="s">
        <v>278</v>
      </c>
      <c r="D14" s="21" t="s">
        <v>286</v>
      </c>
      <c r="E14" s="30" t="s">
        <v>312</v>
      </c>
      <c r="F14" s="21" t="s">
        <v>281</v>
      </c>
      <c r="G14" s="30" t="s">
        <v>313</v>
      </c>
      <c r="H14" s="21" t="s">
        <v>295</v>
      </c>
      <c r="I14" s="21" t="s">
        <v>284</v>
      </c>
      <c r="J14" s="30" t="s">
        <v>314</v>
      </c>
    </row>
    <row r="15" ht="42" customHeight="1" spans="1:10">
      <c r="A15" s="140" t="s">
        <v>252</v>
      </c>
      <c r="B15" s="21" t="s">
        <v>308</v>
      </c>
      <c r="C15" s="21" t="s">
        <v>278</v>
      </c>
      <c r="D15" s="21" t="s">
        <v>291</v>
      </c>
      <c r="E15" s="30" t="s">
        <v>292</v>
      </c>
      <c r="F15" s="21" t="s">
        <v>293</v>
      </c>
      <c r="G15" s="30" t="s">
        <v>310</v>
      </c>
      <c r="H15" s="21" t="s">
        <v>295</v>
      </c>
      <c r="I15" s="21" t="s">
        <v>284</v>
      </c>
      <c r="J15" s="30" t="s">
        <v>315</v>
      </c>
    </row>
    <row r="16" ht="42" customHeight="1" spans="1:10">
      <c r="A16" s="140" t="s">
        <v>252</v>
      </c>
      <c r="B16" s="21" t="s">
        <v>308</v>
      </c>
      <c r="C16" s="21" t="s">
        <v>297</v>
      </c>
      <c r="D16" s="21" t="s">
        <v>298</v>
      </c>
      <c r="E16" s="30" t="s">
        <v>316</v>
      </c>
      <c r="F16" s="21" t="s">
        <v>293</v>
      </c>
      <c r="G16" s="30" t="s">
        <v>300</v>
      </c>
      <c r="H16" s="21"/>
      <c r="I16" s="21" t="s">
        <v>301</v>
      </c>
      <c r="J16" s="30" t="s">
        <v>302</v>
      </c>
    </row>
    <row r="17" ht="42" customHeight="1" spans="1:10">
      <c r="A17" s="140" t="s">
        <v>252</v>
      </c>
      <c r="B17" s="21" t="s">
        <v>308</v>
      </c>
      <c r="C17" s="21" t="s">
        <v>303</v>
      </c>
      <c r="D17" s="21" t="s">
        <v>304</v>
      </c>
      <c r="E17" s="30" t="s">
        <v>317</v>
      </c>
      <c r="F17" s="21" t="s">
        <v>281</v>
      </c>
      <c r="G17" s="30" t="s">
        <v>306</v>
      </c>
      <c r="H17" s="21" t="s">
        <v>295</v>
      </c>
      <c r="I17" s="21" t="s">
        <v>301</v>
      </c>
      <c r="J17" s="30" t="s">
        <v>318</v>
      </c>
    </row>
    <row r="18" ht="42" customHeight="1" spans="1:10">
      <c r="A18" s="140" t="s">
        <v>260</v>
      </c>
      <c r="B18" s="21" t="s">
        <v>319</v>
      </c>
      <c r="C18" s="21" t="s">
        <v>278</v>
      </c>
      <c r="D18" s="21" t="s">
        <v>279</v>
      </c>
      <c r="E18" s="30" t="s">
        <v>320</v>
      </c>
      <c r="F18" s="21" t="s">
        <v>293</v>
      </c>
      <c r="G18" s="30" t="s">
        <v>85</v>
      </c>
      <c r="H18" s="21" t="s">
        <v>321</v>
      </c>
      <c r="I18" s="21" t="s">
        <v>284</v>
      </c>
      <c r="J18" s="30" t="s">
        <v>322</v>
      </c>
    </row>
    <row r="19" ht="42" customHeight="1" spans="1:10">
      <c r="A19" s="140" t="s">
        <v>260</v>
      </c>
      <c r="B19" s="21" t="s">
        <v>319</v>
      </c>
      <c r="C19" s="21" t="s">
        <v>278</v>
      </c>
      <c r="D19" s="21" t="s">
        <v>286</v>
      </c>
      <c r="E19" s="30" t="s">
        <v>323</v>
      </c>
      <c r="F19" s="21" t="s">
        <v>281</v>
      </c>
      <c r="G19" s="30" t="s">
        <v>313</v>
      </c>
      <c r="H19" s="21" t="s">
        <v>295</v>
      </c>
      <c r="I19" s="21" t="s">
        <v>284</v>
      </c>
      <c r="J19" s="30" t="s">
        <v>324</v>
      </c>
    </row>
    <row r="20" ht="42" customHeight="1" spans="1:10">
      <c r="A20" s="140" t="s">
        <v>260</v>
      </c>
      <c r="B20" s="21" t="s">
        <v>319</v>
      </c>
      <c r="C20" s="21" t="s">
        <v>278</v>
      </c>
      <c r="D20" s="21" t="s">
        <v>291</v>
      </c>
      <c r="E20" s="30" t="s">
        <v>325</v>
      </c>
      <c r="F20" s="21" t="s">
        <v>281</v>
      </c>
      <c r="G20" s="30" t="s">
        <v>306</v>
      </c>
      <c r="H20" s="21" t="s">
        <v>295</v>
      </c>
      <c r="I20" s="21" t="s">
        <v>284</v>
      </c>
      <c r="J20" s="30" t="s">
        <v>326</v>
      </c>
    </row>
    <row r="21" ht="42" customHeight="1" spans="1:10">
      <c r="A21" s="140" t="s">
        <v>260</v>
      </c>
      <c r="B21" s="21" t="s">
        <v>319</v>
      </c>
      <c r="C21" s="21" t="s">
        <v>297</v>
      </c>
      <c r="D21" s="21" t="s">
        <v>298</v>
      </c>
      <c r="E21" s="30" t="s">
        <v>327</v>
      </c>
      <c r="F21" s="21" t="s">
        <v>281</v>
      </c>
      <c r="G21" s="30" t="s">
        <v>306</v>
      </c>
      <c r="H21" s="21" t="s">
        <v>295</v>
      </c>
      <c r="I21" s="21" t="s">
        <v>301</v>
      </c>
      <c r="J21" s="30" t="s">
        <v>328</v>
      </c>
    </row>
    <row r="22" ht="42" customHeight="1" spans="1:10">
      <c r="A22" s="140" t="s">
        <v>260</v>
      </c>
      <c r="B22" s="21" t="s">
        <v>319</v>
      </c>
      <c r="C22" s="21" t="s">
        <v>303</v>
      </c>
      <c r="D22" s="21" t="s">
        <v>304</v>
      </c>
      <c r="E22" s="30" t="s">
        <v>329</v>
      </c>
      <c r="F22" s="21" t="s">
        <v>281</v>
      </c>
      <c r="G22" s="30" t="s">
        <v>306</v>
      </c>
      <c r="H22" s="21" t="s">
        <v>295</v>
      </c>
      <c r="I22" s="21" t="s">
        <v>301</v>
      </c>
      <c r="J22" s="30" t="s">
        <v>330</v>
      </c>
    </row>
    <row r="23" ht="42" customHeight="1" spans="1:10">
      <c r="A23" s="140" t="s">
        <v>264</v>
      </c>
      <c r="B23" s="21" t="s">
        <v>331</v>
      </c>
      <c r="C23" s="21" t="s">
        <v>278</v>
      </c>
      <c r="D23" s="21" t="s">
        <v>279</v>
      </c>
      <c r="E23" s="30" t="s">
        <v>332</v>
      </c>
      <c r="F23" s="21" t="s">
        <v>293</v>
      </c>
      <c r="G23" s="30" t="s">
        <v>82</v>
      </c>
      <c r="H23" s="21" t="s">
        <v>283</v>
      </c>
      <c r="I23" s="21" t="s">
        <v>284</v>
      </c>
      <c r="J23" s="30" t="s">
        <v>333</v>
      </c>
    </row>
    <row r="24" ht="42" customHeight="1" spans="1:10">
      <c r="A24" s="140" t="s">
        <v>264</v>
      </c>
      <c r="B24" s="21" t="s">
        <v>331</v>
      </c>
      <c r="C24" s="21" t="s">
        <v>278</v>
      </c>
      <c r="D24" s="21" t="s">
        <v>286</v>
      </c>
      <c r="E24" s="30" t="s">
        <v>334</v>
      </c>
      <c r="F24" s="21" t="s">
        <v>281</v>
      </c>
      <c r="G24" s="30" t="s">
        <v>335</v>
      </c>
      <c r="H24" s="21" t="s">
        <v>336</v>
      </c>
      <c r="I24" s="21" t="s">
        <v>284</v>
      </c>
      <c r="J24" s="30" t="s">
        <v>337</v>
      </c>
    </row>
    <row r="25" ht="42" customHeight="1" spans="1:10">
      <c r="A25" s="140" t="s">
        <v>264</v>
      </c>
      <c r="B25" s="21" t="s">
        <v>331</v>
      </c>
      <c r="C25" s="21" t="s">
        <v>278</v>
      </c>
      <c r="D25" s="21" t="s">
        <v>291</v>
      </c>
      <c r="E25" s="30" t="s">
        <v>325</v>
      </c>
      <c r="F25" s="21" t="s">
        <v>293</v>
      </c>
      <c r="G25" s="30" t="s">
        <v>310</v>
      </c>
      <c r="H25" s="21" t="s">
        <v>295</v>
      </c>
      <c r="I25" s="21" t="s">
        <v>284</v>
      </c>
      <c r="J25" s="30" t="s">
        <v>338</v>
      </c>
    </row>
    <row r="26" ht="42" customHeight="1" spans="1:10">
      <c r="A26" s="140" t="s">
        <v>264</v>
      </c>
      <c r="B26" s="21" t="s">
        <v>331</v>
      </c>
      <c r="C26" s="21" t="s">
        <v>297</v>
      </c>
      <c r="D26" s="21" t="s">
        <v>298</v>
      </c>
      <c r="E26" s="30" t="s">
        <v>339</v>
      </c>
      <c r="F26" s="21" t="s">
        <v>281</v>
      </c>
      <c r="G26" s="30" t="s">
        <v>306</v>
      </c>
      <c r="H26" s="21" t="s">
        <v>295</v>
      </c>
      <c r="I26" s="21" t="s">
        <v>301</v>
      </c>
      <c r="J26" s="30" t="s">
        <v>340</v>
      </c>
    </row>
    <row r="27" ht="42" customHeight="1" spans="1:10">
      <c r="A27" s="140" t="s">
        <v>264</v>
      </c>
      <c r="B27" s="21" t="s">
        <v>331</v>
      </c>
      <c r="C27" s="21" t="s">
        <v>303</v>
      </c>
      <c r="D27" s="21" t="s">
        <v>304</v>
      </c>
      <c r="E27" s="30" t="s">
        <v>329</v>
      </c>
      <c r="F27" s="21" t="s">
        <v>281</v>
      </c>
      <c r="G27" s="30" t="s">
        <v>306</v>
      </c>
      <c r="H27" s="21" t="s">
        <v>295</v>
      </c>
      <c r="I27" s="21" t="s">
        <v>301</v>
      </c>
      <c r="J27" s="30" t="s">
        <v>341</v>
      </c>
    </row>
  </sheetData>
  <mergeCells count="10">
    <mergeCell ref="A3:J3"/>
    <mergeCell ref="A4:H4"/>
    <mergeCell ref="A8:A12"/>
    <mergeCell ref="A13:A17"/>
    <mergeCell ref="A18:A22"/>
    <mergeCell ref="A23:A27"/>
    <mergeCell ref="B8:B12"/>
    <mergeCell ref="B13:B17"/>
    <mergeCell ref="B18:B22"/>
    <mergeCell ref="B23:B27"/>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2" activePane="bottomLeft" state="frozen"/>
      <selection/>
      <selection pane="bottomLeft" activeCell="A12" sqref="A12"/>
    </sheetView>
  </sheetViews>
  <sheetFormatPr defaultColWidth="8" defaultRowHeight="14.25" customHeight="1" outlineLevelCol="5"/>
  <cols>
    <col min="1" max="1" width="28.1296296296296" customWidth="1"/>
    <col min="2" max="2" width="18.1296296296296" customWidth="1"/>
    <col min="3" max="3" width="28.1296296296296" customWidth="1"/>
    <col min="4" max="4" width="24.25" customWidth="1"/>
    <col min="5" max="6" width="32.1296296296296" customWidth="1"/>
  </cols>
  <sheetData>
    <row r="1" customHeight="1" spans="1:6">
      <c r="A1" s="1"/>
      <c r="B1" s="1"/>
      <c r="C1" s="1"/>
      <c r="D1" s="1"/>
      <c r="E1" s="1"/>
      <c r="F1" s="1"/>
    </row>
    <row r="2" ht="12" customHeight="1" spans="1:6">
      <c r="A2" s="124">
        <v>1</v>
      </c>
      <c r="B2" s="125">
        <v>0</v>
      </c>
      <c r="C2" s="124">
        <v>1</v>
      </c>
      <c r="D2" s="126"/>
      <c r="E2" s="126"/>
      <c r="F2" s="123" t="s">
        <v>342</v>
      </c>
    </row>
    <row r="3" ht="42" customHeight="1" spans="1:6">
      <c r="A3" s="127" t="str">
        <f>"2025"&amp;"年部门政府性基金预算支出预算表"</f>
        <v>2025年部门政府性基金预算支出预算表</v>
      </c>
      <c r="B3" s="127" t="s">
        <v>343</v>
      </c>
      <c r="C3" s="128"/>
      <c r="D3" s="129"/>
      <c r="E3" s="129"/>
      <c r="F3" s="129"/>
    </row>
    <row r="4" ht="13.5" customHeight="1" spans="1:6">
      <c r="A4" s="5" t="str">
        <f>"单位名称："&amp;"昆明文学艺术研究院"</f>
        <v>单位名称：昆明文学艺术研究院</v>
      </c>
      <c r="B4" s="5" t="s">
        <v>344</v>
      </c>
      <c r="C4" s="124"/>
      <c r="D4" s="126"/>
      <c r="E4" s="126"/>
      <c r="F4" s="123" t="s">
        <v>1</v>
      </c>
    </row>
    <row r="5" ht="19.5" customHeight="1" spans="1:6">
      <c r="A5" s="130" t="s">
        <v>176</v>
      </c>
      <c r="B5" s="131" t="s">
        <v>72</v>
      </c>
      <c r="C5" s="130" t="s">
        <v>73</v>
      </c>
      <c r="D5" s="11" t="s">
        <v>345</v>
      </c>
      <c r="E5" s="12"/>
      <c r="F5" s="13"/>
    </row>
    <row r="6" ht="18.75" customHeight="1" spans="1:6">
      <c r="A6" s="132"/>
      <c r="B6" s="133"/>
      <c r="C6" s="132"/>
      <c r="D6" s="16" t="s">
        <v>55</v>
      </c>
      <c r="E6" s="11" t="s">
        <v>75</v>
      </c>
      <c r="F6" s="16" t="s">
        <v>76</v>
      </c>
    </row>
    <row r="7" ht="18.75" customHeight="1" spans="1:6">
      <c r="A7" s="69">
        <v>1</v>
      </c>
      <c r="B7" s="134" t="s">
        <v>83</v>
      </c>
      <c r="C7" s="69">
        <v>3</v>
      </c>
      <c r="D7" s="135">
        <v>4</v>
      </c>
      <c r="E7" s="135">
        <v>5</v>
      </c>
      <c r="F7" s="135">
        <v>6</v>
      </c>
    </row>
    <row r="8" ht="21" customHeight="1" spans="1:6">
      <c r="A8" s="21"/>
      <c r="B8" s="21"/>
      <c r="C8" s="21"/>
      <c r="D8" s="81"/>
      <c r="E8" s="81"/>
      <c r="F8" s="81"/>
    </row>
    <row r="9" ht="21" customHeight="1" spans="1:6">
      <c r="A9" s="21"/>
      <c r="B9" s="21"/>
      <c r="C9" s="21"/>
      <c r="D9" s="81"/>
      <c r="E9" s="81"/>
      <c r="F9" s="81"/>
    </row>
    <row r="10" ht="18.75" customHeight="1" spans="1:6">
      <c r="A10" s="136" t="s">
        <v>165</v>
      </c>
      <c r="B10" s="136" t="s">
        <v>165</v>
      </c>
      <c r="C10" s="137" t="s">
        <v>165</v>
      </c>
      <c r="D10" s="81"/>
      <c r="E10" s="81"/>
      <c r="F10" s="81"/>
    </row>
    <row r="11" customHeight="1" spans="1:1">
      <c r="A11" s="138" t="s">
        <v>346</v>
      </c>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3"/>
  <sheetViews>
    <sheetView showZeros="0" topLeftCell="C1" workbookViewId="0">
      <pane ySplit="1" topLeftCell="A5" activePane="bottomLeft" state="frozen"/>
      <selection/>
      <selection pane="bottomLeft" activeCell="C36" sqref="C36:C37"/>
    </sheetView>
  </sheetViews>
  <sheetFormatPr defaultColWidth="8" defaultRowHeight="14.25" customHeight="1"/>
  <cols>
    <col min="1" max="2" width="28.5" customWidth="1"/>
    <col min="3" max="3" width="36" customWidth="1"/>
    <col min="4" max="4" width="19" customWidth="1"/>
    <col min="5" max="5" width="30.8796296296296" customWidth="1"/>
    <col min="6" max="6" width="6.75" customWidth="1"/>
    <col min="7" max="7" width="9.75" customWidth="1"/>
    <col min="8" max="8" width="11.6296296296296" customWidth="1"/>
    <col min="9" max="18" width="17.5" customWidth="1"/>
    <col min="19" max="19" width="17.3796296296296" customWidth="1"/>
  </cols>
  <sheetData>
    <row r="1" customHeight="1" spans="1:19">
      <c r="A1" s="1"/>
      <c r="B1" s="1"/>
      <c r="C1" s="1"/>
      <c r="D1" s="1"/>
      <c r="E1" s="1"/>
      <c r="F1" s="1"/>
      <c r="G1" s="1"/>
      <c r="H1" s="1"/>
      <c r="I1" s="1"/>
      <c r="J1" s="1"/>
      <c r="K1" s="1"/>
      <c r="L1" s="1"/>
      <c r="M1" s="1"/>
      <c r="N1" s="1"/>
      <c r="O1" s="1"/>
      <c r="P1" s="1"/>
      <c r="Q1" s="1"/>
      <c r="R1" s="1"/>
      <c r="S1" s="1"/>
    </row>
    <row r="2" ht="15.75" customHeight="1" spans="2:19">
      <c r="B2" s="86"/>
      <c r="C2" s="86"/>
      <c r="R2" s="3"/>
      <c r="S2" s="3" t="s">
        <v>347</v>
      </c>
    </row>
    <row r="3" ht="41.25" customHeight="1" spans="1:19">
      <c r="A3" s="74" t="str">
        <f>"2025"&amp;"年部门政府采购预算表"</f>
        <v>2025年部门政府采购预算表</v>
      </c>
      <c r="B3" s="67"/>
      <c r="C3" s="67"/>
      <c r="D3" s="4"/>
      <c r="E3" s="4"/>
      <c r="F3" s="4"/>
      <c r="G3" s="4"/>
      <c r="H3" s="4"/>
      <c r="I3" s="4"/>
      <c r="J3" s="4"/>
      <c r="K3" s="4"/>
      <c r="L3" s="4"/>
      <c r="M3" s="67"/>
      <c r="N3" s="4"/>
      <c r="O3" s="4"/>
      <c r="P3" s="67"/>
      <c r="Q3" s="4"/>
      <c r="R3" s="67"/>
      <c r="S3" s="67"/>
    </row>
    <row r="4" ht="18.75" customHeight="1" spans="1:19">
      <c r="A4" s="114" t="str">
        <f>"单位名称："&amp;"昆明文学艺术研究院"</f>
        <v>单位名称：昆明文学艺术研究院</v>
      </c>
      <c r="B4" s="88"/>
      <c r="C4" s="88"/>
      <c r="D4" s="7"/>
      <c r="E4" s="7"/>
      <c r="F4" s="7"/>
      <c r="G4" s="7"/>
      <c r="H4" s="7"/>
      <c r="I4" s="7"/>
      <c r="J4" s="7"/>
      <c r="K4" s="7"/>
      <c r="L4" s="7"/>
      <c r="R4" s="8"/>
      <c r="S4" s="123" t="s">
        <v>1</v>
      </c>
    </row>
    <row r="5" ht="15.75" customHeight="1" spans="1:19">
      <c r="A5" s="10" t="s">
        <v>175</v>
      </c>
      <c r="B5" s="89" t="s">
        <v>176</v>
      </c>
      <c r="C5" s="89" t="s">
        <v>348</v>
      </c>
      <c r="D5" s="90" t="s">
        <v>349</v>
      </c>
      <c r="E5" s="90" t="s">
        <v>350</v>
      </c>
      <c r="F5" s="90" t="s">
        <v>351</v>
      </c>
      <c r="G5" s="90" t="s">
        <v>352</v>
      </c>
      <c r="H5" s="90" t="s">
        <v>353</v>
      </c>
      <c r="I5" s="104" t="s">
        <v>183</v>
      </c>
      <c r="J5" s="104"/>
      <c r="K5" s="104"/>
      <c r="L5" s="104"/>
      <c r="M5" s="105"/>
      <c r="N5" s="104"/>
      <c r="O5" s="104"/>
      <c r="P5" s="83"/>
      <c r="Q5" s="104"/>
      <c r="R5" s="105"/>
      <c r="S5" s="84"/>
    </row>
    <row r="6" ht="17.25" customHeight="1" spans="1:19">
      <c r="A6" s="15"/>
      <c r="B6" s="91"/>
      <c r="C6" s="91"/>
      <c r="D6" s="92"/>
      <c r="E6" s="92"/>
      <c r="F6" s="92"/>
      <c r="G6" s="92"/>
      <c r="H6" s="92"/>
      <c r="I6" s="92" t="s">
        <v>55</v>
      </c>
      <c r="J6" s="92" t="s">
        <v>58</v>
      </c>
      <c r="K6" s="92" t="s">
        <v>354</v>
      </c>
      <c r="L6" s="92" t="s">
        <v>355</v>
      </c>
      <c r="M6" s="106" t="s">
        <v>356</v>
      </c>
      <c r="N6" s="107" t="s">
        <v>357</v>
      </c>
      <c r="O6" s="107"/>
      <c r="P6" s="112"/>
      <c r="Q6" s="107"/>
      <c r="R6" s="113"/>
      <c r="S6" s="93"/>
    </row>
    <row r="7" ht="54" customHeight="1" spans="1:19">
      <c r="A7" s="18"/>
      <c r="B7" s="93"/>
      <c r="C7" s="93"/>
      <c r="D7" s="94"/>
      <c r="E7" s="94"/>
      <c r="F7" s="94"/>
      <c r="G7" s="94"/>
      <c r="H7" s="94"/>
      <c r="I7" s="94"/>
      <c r="J7" s="94" t="s">
        <v>57</v>
      </c>
      <c r="K7" s="94"/>
      <c r="L7" s="94"/>
      <c r="M7" s="108"/>
      <c r="N7" s="94" t="s">
        <v>57</v>
      </c>
      <c r="O7" s="94" t="s">
        <v>64</v>
      </c>
      <c r="P7" s="93" t="s">
        <v>65</v>
      </c>
      <c r="Q7" s="94" t="s">
        <v>66</v>
      </c>
      <c r="R7" s="108" t="s">
        <v>67</v>
      </c>
      <c r="S7" s="93" t="s">
        <v>68</v>
      </c>
    </row>
    <row r="8" ht="18" customHeight="1" spans="1:19">
      <c r="A8" s="115">
        <v>1</v>
      </c>
      <c r="B8" s="115" t="s">
        <v>83</v>
      </c>
      <c r="C8" s="116">
        <v>3</v>
      </c>
      <c r="D8" s="116">
        <v>4</v>
      </c>
      <c r="E8" s="115">
        <v>5</v>
      </c>
      <c r="F8" s="115">
        <v>6</v>
      </c>
      <c r="G8" s="115">
        <v>7</v>
      </c>
      <c r="H8" s="115">
        <v>8</v>
      </c>
      <c r="I8" s="115">
        <v>9</v>
      </c>
      <c r="J8" s="115">
        <v>10</v>
      </c>
      <c r="K8" s="115">
        <v>11</v>
      </c>
      <c r="L8" s="115">
        <v>12</v>
      </c>
      <c r="M8" s="115">
        <v>13</v>
      </c>
      <c r="N8" s="115">
        <v>14</v>
      </c>
      <c r="O8" s="115">
        <v>15</v>
      </c>
      <c r="P8" s="115">
        <v>16</v>
      </c>
      <c r="Q8" s="115">
        <v>17</v>
      </c>
      <c r="R8" s="115">
        <v>18</v>
      </c>
      <c r="S8" s="115">
        <v>19</v>
      </c>
    </row>
    <row r="9" ht="21" customHeight="1" spans="1:19">
      <c r="A9" s="95" t="s">
        <v>193</v>
      </c>
      <c r="B9" s="96" t="s">
        <v>70</v>
      </c>
      <c r="C9" s="96" t="s">
        <v>260</v>
      </c>
      <c r="D9" s="97" t="s">
        <v>358</v>
      </c>
      <c r="E9" s="97" t="s">
        <v>359</v>
      </c>
      <c r="F9" s="97" t="s">
        <v>360</v>
      </c>
      <c r="G9" s="117">
        <v>1</v>
      </c>
      <c r="H9" s="81">
        <v>51600</v>
      </c>
      <c r="I9" s="81">
        <v>51600</v>
      </c>
      <c r="J9" s="81">
        <v>51600</v>
      </c>
      <c r="K9" s="81"/>
      <c r="L9" s="81"/>
      <c r="M9" s="81"/>
      <c r="N9" s="81"/>
      <c r="O9" s="81"/>
      <c r="P9" s="81"/>
      <c r="Q9" s="81"/>
      <c r="R9" s="81"/>
      <c r="S9" s="81"/>
    </row>
    <row r="10" ht="21" customHeight="1" spans="1:19">
      <c r="A10" s="95" t="s">
        <v>193</v>
      </c>
      <c r="B10" s="96" t="s">
        <v>70</v>
      </c>
      <c r="C10" s="96" t="s">
        <v>226</v>
      </c>
      <c r="D10" s="97" t="s">
        <v>361</v>
      </c>
      <c r="E10" s="97" t="s">
        <v>362</v>
      </c>
      <c r="F10" s="97" t="s">
        <v>363</v>
      </c>
      <c r="G10" s="117">
        <v>1</v>
      </c>
      <c r="H10" s="81">
        <v>20000</v>
      </c>
      <c r="I10" s="81">
        <v>20000</v>
      </c>
      <c r="J10" s="81">
        <v>20000</v>
      </c>
      <c r="K10" s="81"/>
      <c r="L10" s="81"/>
      <c r="M10" s="81"/>
      <c r="N10" s="81"/>
      <c r="O10" s="81"/>
      <c r="P10" s="81"/>
      <c r="Q10" s="81"/>
      <c r="R10" s="81"/>
      <c r="S10" s="81"/>
    </row>
    <row r="11" ht="21" customHeight="1" spans="1:19">
      <c r="A11" s="95" t="s">
        <v>193</v>
      </c>
      <c r="B11" s="96" t="s">
        <v>70</v>
      </c>
      <c r="C11" s="96" t="s">
        <v>264</v>
      </c>
      <c r="D11" s="97" t="s">
        <v>364</v>
      </c>
      <c r="E11" s="97" t="s">
        <v>359</v>
      </c>
      <c r="F11" s="97" t="s">
        <v>360</v>
      </c>
      <c r="G11" s="117">
        <v>1</v>
      </c>
      <c r="H11" s="81">
        <v>18000</v>
      </c>
      <c r="I11" s="81">
        <v>18000</v>
      </c>
      <c r="J11" s="81">
        <v>18000</v>
      </c>
      <c r="K11" s="81"/>
      <c r="L11" s="81"/>
      <c r="M11" s="81"/>
      <c r="N11" s="81"/>
      <c r="O11" s="81"/>
      <c r="P11" s="81"/>
      <c r="Q11" s="81"/>
      <c r="R11" s="81"/>
      <c r="S11" s="81"/>
    </row>
    <row r="12" ht="21" customHeight="1" spans="1:19">
      <c r="A12" s="98" t="s">
        <v>165</v>
      </c>
      <c r="B12" s="99"/>
      <c r="C12" s="99"/>
      <c r="D12" s="100"/>
      <c r="E12" s="100"/>
      <c r="F12" s="100"/>
      <c r="G12" s="118"/>
      <c r="H12" s="81">
        <v>89600</v>
      </c>
      <c r="I12" s="81">
        <v>89600</v>
      </c>
      <c r="J12" s="81">
        <v>89600</v>
      </c>
      <c r="K12" s="81"/>
      <c r="L12" s="81"/>
      <c r="M12" s="81"/>
      <c r="N12" s="81"/>
      <c r="O12" s="81"/>
      <c r="P12" s="81"/>
      <c r="Q12" s="81"/>
      <c r="R12" s="81"/>
      <c r="S12" s="81"/>
    </row>
    <row r="13" ht="21" customHeight="1" spans="1:19">
      <c r="A13" s="119" t="s">
        <v>365</v>
      </c>
      <c r="B13" s="120"/>
      <c r="C13" s="120"/>
      <c r="D13" s="119"/>
      <c r="E13" s="119"/>
      <c r="F13" s="119"/>
      <c r="G13" s="121"/>
      <c r="H13" s="122"/>
      <c r="I13" s="122"/>
      <c r="J13" s="122"/>
      <c r="K13" s="122"/>
      <c r="L13" s="122"/>
      <c r="M13" s="122"/>
      <c r="N13" s="122"/>
      <c r="O13" s="122"/>
      <c r="P13" s="122"/>
      <c r="Q13" s="122"/>
      <c r="R13" s="122"/>
      <c r="S13" s="122"/>
    </row>
  </sheetData>
  <mergeCells count="19">
    <mergeCell ref="A3:S3"/>
    <mergeCell ref="A4:H4"/>
    <mergeCell ref="I5:S5"/>
    <mergeCell ref="N6:S6"/>
    <mergeCell ref="A12:G12"/>
    <mergeCell ref="A13:S13"/>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1"/>
  <sheetViews>
    <sheetView showZeros="0" workbookViewId="0">
      <pane ySplit="1" topLeftCell="A2" activePane="bottomLeft" state="frozen"/>
      <selection/>
      <selection pane="bottomLeft" activeCell="A12" sqref="A12"/>
    </sheetView>
  </sheetViews>
  <sheetFormatPr defaultColWidth="8" defaultRowHeight="14.25" customHeight="1"/>
  <cols>
    <col min="1" max="5" width="34.25" customWidth="1"/>
    <col min="6" max="6" width="24.1296296296296" customWidth="1"/>
    <col min="7" max="7" width="25" customWidth="1"/>
    <col min="8" max="8" width="24.6296296296296" customWidth="1"/>
    <col min="9" max="9" width="34.25" customWidth="1"/>
    <col min="10" max="18" width="17.8796296296296" customWidth="1"/>
    <col min="19" max="20" width="17.75" customWidth="1"/>
  </cols>
  <sheetData>
    <row r="1" customHeight="1" spans="1:20">
      <c r="A1" s="1"/>
      <c r="B1" s="1"/>
      <c r="C1" s="1"/>
      <c r="D1" s="1"/>
      <c r="E1" s="1"/>
      <c r="F1" s="1"/>
      <c r="G1" s="1"/>
      <c r="H1" s="1"/>
      <c r="I1" s="1"/>
      <c r="J1" s="1"/>
      <c r="K1" s="1"/>
      <c r="L1" s="1"/>
      <c r="M1" s="1"/>
      <c r="N1" s="1"/>
      <c r="O1" s="1"/>
      <c r="P1" s="1"/>
      <c r="Q1" s="1"/>
      <c r="R1" s="1"/>
      <c r="S1" s="1"/>
      <c r="T1" s="1"/>
    </row>
    <row r="2" ht="16.5" customHeight="1" spans="1:20">
      <c r="A2" s="78"/>
      <c r="B2" s="86"/>
      <c r="C2" s="86"/>
      <c r="D2" s="86"/>
      <c r="E2" s="86"/>
      <c r="F2" s="86"/>
      <c r="G2" s="86"/>
      <c r="H2" s="78"/>
      <c r="I2" s="78"/>
      <c r="J2" s="78"/>
      <c r="K2" s="78"/>
      <c r="L2" s="78"/>
      <c r="M2" s="78"/>
      <c r="N2" s="102"/>
      <c r="O2" s="78"/>
      <c r="P2" s="78"/>
      <c r="Q2" s="86"/>
      <c r="R2" s="78"/>
      <c r="S2" s="110"/>
      <c r="T2" s="110" t="s">
        <v>366</v>
      </c>
    </row>
    <row r="3" ht="41.25" customHeight="1" spans="1:20">
      <c r="A3" s="74" t="str">
        <f>"2025"&amp;"年部门政府购买服务预算表"</f>
        <v>2025年部门政府购买服务预算表</v>
      </c>
      <c r="B3" s="67"/>
      <c r="C3" s="67"/>
      <c r="D3" s="67"/>
      <c r="E3" s="67"/>
      <c r="F3" s="67"/>
      <c r="G3" s="67"/>
      <c r="H3" s="87"/>
      <c r="I3" s="87"/>
      <c r="J3" s="87"/>
      <c r="K3" s="87"/>
      <c r="L3" s="87"/>
      <c r="M3" s="87"/>
      <c r="N3" s="103"/>
      <c r="O3" s="87"/>
      <c r="P3" s="87"/>
      <c r="Q3" s="67"/>
      <c r="R3" s="87"/>
      <c r="S3" s="103"/>
      <c r="T3" s="67"/>
    </row>
    <row r="4" ht="22.5" customHeight="1" spans="1:20">
      <c r="A4" s="75" t="str">
        <f>"单位名称："&amp;"昆明文学艺术研究院"</f>
        <v>单位名称：昆明文学艺术研究院</v>
      </c>
      <c r="B4" s="88"/>
      <c r="C4" s="88"/>
      <c r="D4" s="88"/>
      <c r="E4" s="88"/>
      <c r="F4" s="88"/>
      <c r="G4" s="88"/>
      <c r="H4" s="76"/>
      <c r="I4" s="76"/>
      <c r="J4" s="76"/>
      <c r="K4" s="76"/>
      <c r="L4" s="76"/>
      <c r="M4" s="76"/>
      <c r="N4" s="102"/>
      <c r="O4" s="78"/>
      <c r="P4" s="78"/>
      <c r="Q4" s="86"/>
      <c r="R4" s="78"/>
      <c r="S4" s="111"/>
      <c r="T4" s="110" t="s">
        <v>1</v>
      </c>
    </row>
    <row r="5" ht="24" customHeight="1" spans="1:20">
      <c r="A5" s="10" t="s">
        <v>175</v>
      </c>
      <c r="B5" s="89" t="s">
        <v>176</v>
      </c>
      <c r="C5" s="89" t="s">
        <v>348</v>
      </c>
      <c r="D5" s="89" t="s">
        <v>367</v>
      </c>
      <c r="E5" s="89" t="s">
        <v>368</v>
      </c>
      <c r="F5" s="89" t="s">
        <v>369</v>
      </c>
      <c r="G5" s="89" t="s">
        <v>370</v>
      </c>
      <c r="H5" s="90" t="s">
        <v>371</v>
      </c>
      <c r="I5" s="90" t="s">
        <v>372</v>
      </c>
      <c r="J5" s="104" t="s">
        <v>183</v>
      </c>
      <c r="K5" s="104"/>
      <c r="L5" s="104"/>
      <c r="M5" s="104"/>
      <c r="N5" s="105"/>
      <c r="O5" s="104"/>
      <c r="P5" s="104"/>
      <c r="Q5" s="83"/>
      <c r="R5" s="104"/>
      <c r="S5" s="105"/>
      <c r="T5" s="84"/>
    </row>
    <row r="6" ht="24" customHeight="1" spans="1:20">
      <c r="A6" s="15"/>
      <c r="B6" s="91"/>
      <c r="C6" s="91"/>
      <c r="D6" s="91"/>
      <c r="E6" s="91"/>
      <c r="F6" s="91"/>
      <c r="G6" s="91"/>
      <c r="H6" s="92"/>
      <c r="I6" s="92"/>
      <c r="J6" s="92" t="s">
        <v>55</v>
      </c>
      <c r="K6" s="92" t="s">
        <v>58</v>
      </c>
      <c r="L6" s="92" t="s">
        <v>354</v>
      </c>
      <c r="M6" s="92" t="s">
        <v>355</v>
      </c>
      <c r="N6" s="106" t="s">
        <v>356</v>
      </c>
      <c r="O6" s="107" t="s">
        <v>357</v>
      </c>
      <c r="P6" s="107"/>
      <c r="Q6" s="112"/>
      <c r="R6" s="107"/>
      <c r="S6" s="113"/>
      <c r="T6" s="93"/>
    </row>
    <row r="7" ht="54" customHeight="1" spans="1:20">
      <c r="A7" s="18"/>
      <c r="B7" s="93"/>
      <c r="C7" s="93"/>
      <c r="D7" s="93"/>
      <c r="E7" s="93"/>
      <c r="F7" s="93"/>
      <c r="G7" s="93"/>
      <c r="H7" s="94"/>
      <c r="I7" s="94"/>
      <c r="J7" s="94"/>
      <c r="K7" s="94" t="s">
        <v>57</v>
      </c>
      <c r="L7" s="94"/>
      <c r="M7" s="94"/>
      <c r="N7" s="108"/>
      <c r="O7" s="94" t="s">
        <v>57</v>
      </c>
      <c r="P7" s="94" t="s">
        <v>64</v>
      </c>
      <c r="Q7" s="93" t="s">
        <v>65</v>
      </c>
      <c r="R7" s="94" t="s">
        <v>66</v>
      </c>
      <c r="S7" s="108" t="s">
        <v>67</v>
      </c>
      <c r="T7" s="93" t="s">
        <v>68</v>
      </c>
    </row>
    <row r="8" ht="17.25" customHeight="1" spans="1:20">
      <c r="A8" s="19">
        <v>1</v>
      </c>
      <c r="B8" s="93">
        <v>2</v>
      </c>
      <c r="C8" s="19">
        <v>3</v>
      </c>
      <c r="D8" s="19">
        <v>4</v>
      </c>
      <c r="E8" s="93">
        <v>5</v>
      </c>
      <c r="F8" s="19">
        <v>6</v>
      </c>
      <c r="G8" s="19">
        <v>7</v>
      </c>
      <c r="H8" s="93">
        <v>8</v>
      </c>
      <c r="I8" s="19">
        <v>9</v>
      </c>
      <c r="J8" s="19">
        <v>10</v>
      </c>
      <c r="K8" s="93">
        <v>11</v>
      </c>
      <c r="L8" s="19">
        <v>12</v>
      </c>
      <c r="M8" s="19">
        <v>13</v>
      </c>
      <c r="N8" s="93">
        <v>14</v>
      </c>
      <c r="O8" s="19">
        <v>15</v>
      </c>
      <c r="P8" s="19">
        <v>16</v>
      </c>
      <c r="Q8" s="93">
        <v>17</v>
      </c>
      <c r="R8" s="19">
        <v>18</v>
      </c>
      <c r="S8" s="19">
        <v>19</v>
      </c>
      <c r="T8" s="19">
        <v>20</v>
      </c>
    </row>
    <row r="9" ht="21" customHeight="1" spans="1:20">
      <c r="A9" s="95"/>
      <c r="B9" s="96"/>
      <c r="C9" s="96"/>
      <c r="D9" s="96"/>
      <c r="E9" s="96"/>
      <c r="F9" s="96"/>
      <c r="G9" s="96"/>
      <c r="H9" s="97"/>
      <c r="I9" s="97"/>
      <c r="J9" s="81"/>
      <c r="K9" s="81"/>
      <c r="L9" s="81"/>
      <c r="M9" s="81"/>
      <c r="N9" s="81"/>
      <c r="O9" s="81"/>
      <c r="P9" s="81"/>
      <c r="Q9" s="81"/>
      <c r="R9" s="81"/>
      <c r="S9" s="81"/>
      <c r="T9" s="81"/>
    </row>
    <row r="10" ht="21" customHeight="1" spans="1:20">
      <c r="A10" s="98" t="s">
        <v>165</v>
      </c>
      <c r="B10" s="99"/>
      <c r="C10" s="99"/>
      <c r="D10" s="99"/>
      <c r="E10" s="99"/>
      <c r="F10" s="99"/>
      <c r="G10" s="99"/>
      <c r="H10" s="100"/>
      <c r="I10" s="109"/>
      <c r="J10" s="81"/>
      <c r="K10" s="81"/>
      <c r="L10" s="81"/>
      <c r="M10" s="81"/>
      <c r="N10" s="81"/>
      <c r="O10" s="81"/>
      <c r="P10" s="81"/>
      <c r="Q10" s="81"/>
      <c r="R10" s="81"/>
      <c r="S10" s="81"/>
      <c r="T10" s="81"/>
    </row>
    <row r="11" customHeight="1" spans="1:1">
      <c r="A11" s="101" t="s">
        <v>373</v>
      </c>
    </row>
  </sheetData>
  <mergeCells count="19">
    <mergeCell ref="A3:T3"/>
    <mergeCell ref="A4:I4"/>
    <mergeCell ref="J5:T5"/>
    <mergeCell ref="O6:T6"/>
    <mergeCell ref="A10:I10"/>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10"/>
  <sheetViews>
    <sheetView showZeros="0" workbookViewId="0">
      <pane ySplit="1" topLeftCell="A2" activePane="bottomLeft" state="frozen"/>
      <selection/>
      <selection pane="bottomLeft" activeCell="C14" sqref="C14"/>
    </sheetView>
  </sheetViews>
  <sheetFormatPr defaultColWidth="8" defaultRowHeight="14.25" customHeight="1"/>
  <cols>
    <col min="1" max="1" width="33" customWidth="1"/>
    <col min="2" max="24" width="17.5"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7.25" customHeight="1" spans="4:24">
      <c r="D2" s="73"/>
      <c r="W2" s="3"/>
      <c r="X2" s="3" t="s">
        <v>374</v>
      </c>
    </row>
    <row r="3" ht="41.25" customHeight="1" spans="1:24">
      <c r="A3" s="74" t="str">
        <f>"2025"&amp;"年市对下转移支付预算表"</f>
        <v>2025年市对下转移支付预算表</v>
      </c>
      <c r="B3" s="4"/>
      <c r="C3" s="4"/>
      <c r="D3" s="4"/>
      <c r="E3" s="4"/>
      <c r="F3" s="4"/>
      <c r="G3" s="4"/>
      <c r="H3" s="4"/>
      <c r="I3" s="4"/>
      <c r="J3" s="4"/>
      <c r="K3" s="4"/>
      <c r="L3" s="4"/>
      <c r="M3" s="4"/>
      <c r="N3" s="4"/>
      <c r="O3" s="4"/>
      <c r="P3" s="4"/>
      <c r="Q3" s="4"/>
      <c r="R3" s="4"/>
      <c r="S3" s="4"/>
      <c r="T3" s="4"/>
      <c r="U3" s="4"/>
      <c r="V3" s="4"/>
      <c r="W3" s="67"/>
      <c r="X3" s="67"/>
    </row>
    <row r="4" ht="18" customHeight="1" spans="1:24">
      <c r="A4" s="75" t="str">
        <f>"单位名称："&amp;"昆明文学艺术研究院"</f>
        <v>单位名称：昆明文学艺术研究院</v>
      </c>
      <c r="B4" s="76"/>
      <c r="C4" s="76"/>
      <c r="D4" s="77"/>
      <c r="E4" s="78"/>
      <c r="F4" s="78"/>
      <c r="G4" s="78"/>
      <c r="H4" s="78"/>
      <c r="I4" s="78"/>
      <c r="W4" s="8"/>
      <c r="X4" s="8" t="s">
        <v>1</v>
      </c>
    </row>
    <row r="5" ht="19.5" customHeight="1" spans="1:24">
      <c r="A5" s="28" t="s">
        <v>375</v>
      </c>
      <c r="B5" s="11" t="s">
        <v>183</v>
      </c>
      <c r="C5" s="12"/>
      <c r="D5" s="12"/>
      <c r="E5" s="11" t="s">
        <v>376</v>
      </c>
      <c r="F5" s="12"/>
      <c r="G5" s="12"/>
      <c r="H5" s="12"/>
      <c r="I5" s="12"/>
      <c r="J5" s="12"/>
      <c r="K5" s="12"/>
      <c r="L5" s="12"/>
      <c r="M5" s="12"/>
      <c r="N5" s="12"/>
      <c r="O5" s="12"/>
      <c r="P5" s="12"/>
      <c r="Q5" s="12"/>
      <c r="R5" s="12"/>
      <c r="S5" s="12"/>
      <c r="T5" s="12"/>
      <c r="U5" s="12"/>
      <c r="V5" s="12"/>
      <c r="W5" s="83"/>
      <c r="X5" s="84"/>
    </row>
    <row r="6" ht="40.5" customHeight="1" spans="1:24">
      <c r="A6" s="19"/>
      <c r="B6" s="29" t="s">
        <v>55</v>
      </c>
      <c r="C6" s="10" t="s">
        <v>58</v>
      </c>
      <c r="D6" s="79" t="s">
        <v>354</v>
      </c>
      <c r="E6" s="49" t="s">
        <v>377</v>
      </c>
      <c r="F6" s="49" t="s">
        <v>378</v>
      </c>
      <c r="G6" s="49" t="s">
        <v>379</v>
      </c>
      <c r="H6" s="49" t="s">
        <v>380</v>
      </c>
      <c r="I6" s="49" t="s">
        <v>381</v>
      </c>
      <c r="J6" s="49" t="s">
        <v>382</v>
      </c>
      <c r="K6" s="49" t="s">
        <v>383</v>
      </c>
      <c r="L6" s="49" t="s">
        <v>384</v>
      </c>
      <c r="M6" s="49" t="s">
        <v>385</v>
      </c>
      <c r="N6" s="49" t="s">
        <v>386</v>
      </c>
      <c r="O6" s="49" t="s">
        <v>387</v>
      </c>
      <c r="P6" s="49" t="s">
        <v>388</v>
      </c>
      <c r="Q6" s="49" t="s">
        <v>389</v>
      </c>
      <c r="R6" s="49" t="s">
        <v>390</v>
      </c>
      <c r="S6" s="49" t="s">
        <v>391</v>
      </c>
      <c r="T6" s="49" t="s">
        <v>392</v>
      </c>
      <c r="U6" s="49" t="s">
        <v>393</v>
      </c>
      <c r="V6" s="49" t="s">
        <v>394</v>
      </c>
      <c r="W6" s="49" t="s">
        <v>395</v>
      </c>
      <c r="X6" s="85" t="s">
        <v>396</v>
      </c>
    </row>
    <row r="7" ht="19.5" customHeight="1" spans="1:24">
      <c r="A7" s="20">
        <v>1</v>
      </c>
      <c r="B7" s="20">
        <v>2</v>
      </c>
      <c r="C7" s="20">
        <v>3</v>
      </c>
      <c r="D7" s="80">
        <v>4</v>
      </c>
      <c r="E7" s="37">
        <v>5</v>
      </c>
      <c r="F7" s="20">
        <v>6</v>
      </c>
      <c r="G7" s="20">
        <v>7</v>
      </c>
      <c r="H7" s="80">
        <v>8</v>
      </c>
      <c r="I7" s="20">
        <v>9</v>
      </c>
      <c r="J7" s="20">
        <v>10</v>
      </c>
      <c r="K7" s="20">
        <v>11</v>
      </c>
      <c r="L7" s="80">
        <v>12</v>
      </c>
      <c r="M7" s="20">
        <v>13</v>
      </c>
      <c r="N7" s="20">
        <v>14</v>
      </c>
      <c r="O7" s="20">
        <v>15</v>
      </c>
      <c r="P7" s="80">
        <v>16</v>
      </c>
      <c r="Q7" s="20">
        <v>17</v>
      </c>
      <c r="R7" s="20">
        <v>18</v>
      </c>
      <c r="S7" s="20">
        <v>19</v>
      </c>
      <c r="T7" s="80">
        <v>20</v>
      </c>
      <c r="U7" s="80">
        <v>21</v>
      </c>
      <c r="V7" s="80">
        <v>22</v>
      </c>
      <c r="W7" s="37">
        <v>23</v>
      </c>
      <c r="X7" s="37">
        <v>24</v>
      </c>
    </row>
    <row r="8" ht="19.5" customHeight="1" spans="1:24">
      <c r="A8" s="30"/>
      <c r="B8" s="81"/>
      <c r="C8" s="81"/>
      <c r="D8" s="81"/>
      <c r="E8" s="81"/>
      <c r="F8" s="81"/>
      <c r="G8" s="81"/>
      <c r="H8" s="81"/>
      <c r="I8" s="81"/>
      <c r="J8" s="81"/>
      <c r="K8" s="81"/>
      <c r="L8" s="81"/>
      <c r="M8" s="81"/>
      <c r="N8" s="81"/>
      <c r="O8" s="81"/>
      <c r="P8" s="81"/>
      <c r="Q8" s="81"/>
      <c r="R8" s="81"/>
      <c r="S8" s="81"/>
      <c r="T8" s="81"/>
      <c r="U8" s="81"/>
      <c r="V8" s="81"/>
      <c r="W8" s="81"/>
      <c r="X8" s="81"/>
    </row>
    <row r="9" ht="19.5" customHeight="1" spans="1:24">
      <c r="A9" s="70"/>
      <c r="B9" s="81"/>
      <c r="C9" s="81"/>
      <c r="D9" s="81"/>
      <c r="E9" s="81"/>
      <c r="F9" s="81"/>
      <c r="G9" s="81"/>
      <c r="H9" s="81"/>
      <c r="I9" s="81"/>
      <c r="J9" s="81"/>
      <c r="K9" s="81"/>
      <c r="L9" s="81"/>
      <c r="M9" s="81"/>
      <c r="N9" s="81"/>
      <c r="O9" s="81"/>
      <c r="P9" s="81"/>
      <c r="Q9" s="81"/>
      <c r="R9" s="81"/>
      <c r="S9" s="81"/>
      <c r="T9" s="81"/>
      <c r="U9" s="81"/>
      <c r="V9" s="81"/>
      <c r="W9" s="81"/>
      <c r="X9" s="81"/>
    </row>
    <row r="10" customHeight="1" spans="1:1">
      <c r="A10" s="82" t="s">
        <v>397</v>
      </c>
    </row>
  </sheetData>
  <mergeCells count="5">
    <mergeCell ref="A3:X3"/>
    <mergeCell ref="A4:I4"/>
    <mergeCell ref="B5:D5"/>
    <mergeCell ref="E5:X5"/>
    <mergeCell ref="A5:A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A9" sqref="A9"/>
    </sheetView>
  </sheetViews>
  <sheetFormatPr defaultColWidth="8" defaultRowHeight="12" customHeight="1"/>
  <cols>
    <col min="1" max="1" width="30" customWidth="1"/>
    <col min="2" max="2" width="25.3796296296296" customWidth="1"/>
    <col min="3" max="5" width="20.6296296296296" customWidth="1"/>
    <col min="6" max="6" width="9.87962962962963" customWidth="1"/>
    <col min="7" max="7" width="22" customWidth="1"/>
    <col min="8" max="8" width="13.6296296296296" customWidth="1"/>
    <col min="9" max="9" width="11.75" customWidth="1"/>
    <col min="10" max="10" width="16.5" customWidth="1"/>
  </cols>
  <sheetData>
    <row r="1" customHeight="1" spans="1:10">
      <c r="A1" s="1"/>
      <c r="B1" s="1"/>
      <c r="C1" s="1"/>
      <c r="D1" s="1"/>
      <c r="E1" s="1"/>
      <c r="F1" s="1"/>
      <c r="G1" s="1"/>
      <c r="H1" s="1"/>
      <c r="I1" s="1"/>
      <c r="J1" s="1"/>
    </row>
    <row r="2" ht="16.5" customHeight="1" spans="10:10">
      <c r="J2" s="3" t="s">
        <v>398</v>
      </c>
    </row>
    <row r="3" ht="41.25" customHeight="1" spans="1:10">
      <c r="A3" s="66" t="str">
        <f>"2025"&amp;"年市对下转移支付绩效目标表"</f>
        <v>2025年市对下转移支付绩效目标表</v>
      </c>
      <c r="B3" s="4"/>
      <c r="C3" s="4"/>
      <c r="D3" s="4"/>
      <c r="E3" s="4"/>
      <c r="F3" s="67"/>
      <c r="G3" s="4"/>
      <c r="H3" s="67"/>
      <c r="I3" s="67"/>
      <c r="J3" s="4"/>
    </row>
    <row r="4" ht="17.25" customHeight="1" spans="1:1">
      <c r="A4" s="5" t="str">
        <f>"单位名称："&amp;"昆明文学艺术研究院"</f>
        <v>单位名称：昆明文学艺术研究院</v>
      </c>
    </row>
    <row r="5" ht="44.25" customHeight="1" spans="1:10">
      <c r="A5" s="68" t="s">
        <v>375</v>
      </c>
      <c r="B5" s="68" t="s">
        <v>268</v>
      </c>
      <c r="C5" s="68" t="s">
        <v>269</v>
      </c>
      <c r="D5" s="68" t="s">
        <v>270</v>
      </c>
      <c r="E5" s="68" t="s">
        <v>271</v>
      </c>
      <c r="F5" s="69" t="s">
        <v>272</v>
      </c>
      <c r="G5" s="68" t="s">
        <v>273</v>
      </c>
      <c r="H5" s="69" t="s">
        <v>274</v>
      </c>
      <c r="I5" s="69" t="s">
        <v>275</v>
      </c>
      <c r="J5" s="68" t="s">
        <v>276</v>
      </c>
    </row>
    <row r="6" ht="14.25" customHeight="1" spans="1:10">
      <c r="A6" s="68">
        <v>1</v>
      </c>
      <c r="B6" s="68">
        <v>2</v>
      </c>
      <c r="C6" s="68">
        <v>3</v>
      </c>
      <c r="D6" s="68">
        <v>4</v>
      </c>
      <c r="E6" s="68">
        <v>5</v>
      </c>
      <c r="F6" s="69">
        <v>6</v>
      </c>
      <c r="G6" s="68">
        <v>7</v>
      </c>
      <c r="H6" s="69">
        <v>8</v>
      </c>
      <c r="I6" s="69">
        <v>9</v>
      </c>
      <c r="J6" s="68">
        <v>10</v>
      </c>
    </row>
    <row r="7" ht="42" customHeight="1" spans="1:10">
      <c r="A7" s="30"/>
      <c r="B7" s="70"/>
      <c r="C7" s="70"/>
      <c r="D7" s="70"/>
      <c r="E7" s="71"/>
      <c r="F7" s="72"/>
      <c r="G7" s="71"/>
      <c r="H7" s="72"/>
      <c r="I7" s="72"/>
      <c r="J7" s="71"/>
    </row>
    <row r="8" ht="42" customHeight="1" spans="1:10">
      <c r="A8" s="30"/>
      <c r="B8" s="21"/>
      <c r="C8" s="21"/>
      <c r="D8" s="21"/>
      <c r="E8" s="30"/>
      <c r="F8" s="21"/>
      <c r="G8" s="30"/>
      <c r="H8" s="21"/>
      <c r="I8" s="21"/>
      <c r="J8" s="30"/>
    </row>
    <row r="9" customHeight="1" spans="1:1">
      <c r="A9" s="36" t="s">
        <v>399</v>
      </c>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0"/>
  <sheetViews>
    <sheetView showZeros="0" workbookViewId="0">
      <pane ySplit="1" topLeftCell="A2" activePane="bottomLeft" state="frozen"/>
      <selection/>
      <selection pane="bottomLeft" activeCell="B11" sqref="B11"/>
    </sheetView>
  </sheetViews>
  <sheetFormatPr defaultColWidth="9.12962962962963" defaultRowHeight="14.25" customHeight="1"/>
  <cols>
    <col min="1" max="3" width="29.5" customWidth="1"/>
    <col min="4" max="4" width="39.8796296296296" customWidth="1"/>
    <col min="5" max="5" width="24.1296296296296" customWidth="1"/>
    <col min="6" max="6" width="19" customWidth="1"/>
    <col min="7" max="9" width="23" customWidth="1"/>
  </cols>
  <sheetData>
    <row r="1" customHeight="1" spans="1:9">
      <c r="A1" s="1"/>
      <c r="B1" s="1"/>
      <c r="C1" s="1"/>
      <c r="D1" s="1"/>
      <c r="E1" s="1"/>
      <c r="F1" s="1"/>
      <c r="G1" s="1"/>
      <c r="H1" s="1"/>
      <c r="I1" s="1"/>
    </row>
    <row r="2" customHeight="1" spans="1:9">
      <c r="A2" s="39" t="s">
        <v>400</v>
      </c>
      <c r="B2" s="40"/>
      <c r="C2" s="40"/>
      <c r="D2" s="41"/>
      <c r="E2" s="41"/>
      <c r="F2" s="41"/>
      <c r="G2" s="40"/>
      <c r="H2" s="40"/>
      <c r="I2" s="41"/>
    </row>
    <row r="3" ht="41.25" customHeight="1" spans="1:9">
      <c r="A3" s="42" t="str">
        <f>"2025"&amp;"年新增资产配置预算表"</f>
        <v>2025年新增资产配置预算表</v>
      </c>
      <c r="B3" s="43"/>
      <c r="C3" s="43"/>
      <c r="D3" s="44"/>
      <c r="E3" s="44"/>
      <c r="F3" s="44"/>
      <c r="G3" s="43"/>
      <c r="H3" s="43"/>
      <c r="I3" s="44"/>
    </row>
    <row r="4" customHeight="1" spans="1:9">
      <c r="A4" s="45" t="str">
        <f>"单位名称："&amp;"昆明文学艺术研究院"</f>
        <v>单位名称：昆明文学艺术研究院</v>
      </c>
      <c r="B4" s="46"/>
      <c r="C4" s="46"/>
      <c r="D4" s="47"/>
      <c r="F4" s="44"/>
      <c r="G4" s="43"/>
      <c r="H4" s="43"/>
      <c r="I4" s="65" t="s">
        <v>1</v>
      </c>
    </row>
    <row r="5" ht="28.5" customHeight="1" spans="1:9">
      <c r="A5" s="48" t="s">
        <v>175</v>
      </c>
      <c r="B5" s="49" t="s">
        <v>176</v>
      </c>
      <c r="C5" s="50" t="s">
        <v>401</v>
      </c>
      <c r="D5" s="48" t="s">
        <v>402</v>
      </c>
      <c r="E5" s="48" t="s">
        <v>403</v>
      </c>
      <c r="F5" s="48" t="s">
        <v>404</v>
      </c>
      <c r="G5" s="49" t="s">
        <v>405</v>
      </c>
      <c r="H5" s="37"/>
      <c r="I5" s="48"/>
    </row>
    <row r="6" ht="21" customHeight="1" spans="1:9">
      <c r="A6" s="50"/>
      <c r="B6" s="51"/>
      <c r="C6" s="51"/>
      <c r="D6" s="52"/>
      <c r="E6" s="51"/>
      <c r="F6" s="51"/>
      <c r="G6" s="49" t="s">
        <v>352</v>
      </c>
      <c r="H6" s="49" t="s">
        <v>406</v>
      </c>
      <c r="I6" s="49" t="s">
        <v>407</v>
      </c>
    </row>
    <row r="7" ht="17.25" customHeight="1" spans="1:9">
      <c r="A7" s="53" t="s">
        <v>82</v>
      </c>
      <c r="B7" s="54"/>
      <c r="C7" s="55" t="s">
        <v>83</v>
      </c>
      <c r="D7" s="53" t="s">
        <v>84</v>
      </c>
      <c r="E7" s="56" t="s">
        <v>85</v>
      </c>
      <c r="F7" s="53" t="s">
        <v>86</v>
      </c>
      <c r="G7" s="55" t="s">
        <v>87</v>
      </c>
      <c r="H7" s="57" t="s">
        <v>88</v>
      </c>
      <c r="I7" s="56" t="s">
        <v>89</v>
      </c>
    </row>
    <row r="8" ht="19.5" customHeight="1" spans="1:9">
      <c r="A8" s="58"/>
      <c r="B8" s="32"/>
      <c r="C8" s="32"/>
      <c r="D8" s="30"/>
      <c r="E8" s="21"/>
      <c r="F8" s="21"/>
      <c r="G8" s="59"/>
      <c r="H8" s="60"/>
      <c r="I8" s="60"/>
    </row>
    <row r="9" ht="19.5" customHeight="1" spans="1:9">
      <c r="A9" s="61" t="s">
        <v>55</v>
      </c>
      <c r="B9" s="62"/>
      <c r="C9" s="62"/>
      <c r="D9" s="63"/>
      <c r="E9" s="64"/>
      <c r="F9" s="64"/>
      <c r="G9" s="59"/>
      <c r="H9" s="60"/>
      <c r="I9" s="60"/>
    </row>
    <row r="10" customHeight="1" spans="1:1">
      <c r="A10" s="36" t="s">
        <v>408</v>
      </c>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A12" sqref="A12"/>
    </sheetView>
  </sheetViews>
  <sheetFormatPr defaultColWidth="8" defaultRowHeight="14.25" customHeight="1"/>
  <cols>
    <col min="1" max="1" width="16.8796296296296" customWidth="1"/>
    <col min="2" max="2" width="29.6296296296296" customWidth="1"/>
    <col min="3" max="3" width="20.8796296296296" customWidth="1"/>
    <col min="4" max="4" width="9.75" customWidth="1"/>
    <col min="5" max="5" width="15.5" customWidth="1"/>
    <col min="6" max="6" width="8.62962962962963" customWidth="1"/>
    <col min="7" max="7" width="15.5" customWidth="1"/>
    <col min="8" max="11" width="20.25" customWidth="1"/>
  </cols>
  <sheetData>
    <row r="1" customHeight="1" spans="1:11">
      <c r="A1" s="1"/>
      <c r="B1" s="1"/>
      <c r="C1" s="1"/>
      <c r="D1" s="1"/>
      <c r="E1" s="1"/>
      <c r="F1" s="1"/>
      <c r="G1" s="1"/>
      <c r="H1" s="1"/>
      <c r="I1" s="1"/>
      <c r="J1" s="1"/>
      <c r="K1" s="1"/>
    </row>
    <row r="2" customHeight="1" spans="4:11">
      <c r="D2" s="2"/>
      <c r="E2" s="2"/>
      <c r="F2" s="2"/>
      <c r="G2" s="2"/>
      <c r="K2" s="3" t="s">
        <v>409</v>
      </c>
    </row>
    <row r="3" ht="41.25" customHeight="1" spans="1:11">
      <c r="A3" s="4" t="str">
        <f>"2025"&amp;"年上级转移支付补助项目支出预算表"</f>
        <v>2025年上级转移支付补助项目支出预算表</v>
      </c>
      <c r="B3" s="4"/>
      <c r="C3" s="4"/>
      <c r="D3" s="4"/>
      <c r="E3" s="4"/>
      <c r="F3" s="4"/>
      <c r="G3" s="4"/>
      <c r="H3" s="4"/>
      <c r="I3" s="4"/>
      <c r="J3" s="4"/>
      <c r="K3" s="4"/>
    </row>
    <row r="4" ht="13.5" customHeight="1" spans="1:11">
      <c r="A4" s="5" t="str">
        <f>"单位名称："&amp;"昆明文学艺术研究院"</f>
        <v>单位名称：昆明文学艺术研究院</v>
      </c>
      <c r="B4" s="6"/>
      <c r="C4" s="6"/>
      <c r="D4" s="6"/>
      <c r="E4" s="6"/>
      <c r="F4" s="6"/>
      <c r="G4" s="6"/>
      <c r="H4" s="7"/>
      <c r="I4" s="7"/>
      <c r="J4" s="7"/>
      <c r="K4" s="8" t="s">
        <v>1</v>
      </c>
    </row>
    <row r="5" ht="21.75" customHeight="1" spans="1:11">
      <c r="A5" s="9" t="s">
        <v>244</v>
      </c>
      <c r="B5" s="9" t="s">
        <v>178</v>
      </c>
      <c r="C5" s="9" t="s">
        <v>245</v>
      </c>
      <c r="D5" s="10" t="s">
        <v>179</v>
      </c>
      <c r="E5" s="10" t="s">
        <v>180</v>
      </c>
      <c r="F5" s="10" t="s">
        <v>246</v>
      </c>
      <c r="G5" s="10" t="s">
        <v>247</v>
      </c>
      <c r="H5" s="28" t="s">
        <v>55</v>
      </c>
      <c r="I5" s="11" t="s">
        <v>410</v>
      </c>
      <c r="J5" s="12"/>
      <c r="K5" s="13"/>
    </row>
    <row r="6" ht="21.75" customHeight="1" spans="1:11">
      <c r="A6" s="14"/>
      <c r="B6" s="14"/>
      <c r="C6" s="14"/>
      <c r="D6" s="15"/>
      <c r="E6" s="15"/>
      <c r="F6" s="15"/>
      <c r="G6" s="15"/>
      <c r="H6" s="29"/>
      <c r="I6" s="10" t="s">
        <v>58</v>
      </c>
      <c r="J6" s="10" t="s">
        <v>59</v>
      </c>
      <c r="K6" s="10" t="s">
        <v>60</v>
      </c>
    </row>
    <row r="7" ht="40.5" customHeight="1" spans="1:11">
      <c r="A7" s="17"/>
      <c r="B7" s="17"/>
      <c r="C7" s="17"/>
      <c r="D7" s="18"/>
      <c r="E7" s="18"/>
      <c r="F7" s="18"/>
      <c r="G7" s="18"/>
      <c r="H7" s="19"/>
      <c r="I7" s="18" t="s">
        <v>57</v>
      </c>
      <c r="J7" s="18"/>
      <c r="K7" s="18"/>
    </row>
    <row r="8" ht="15" customHeight="1" spans="1:11">
      <c r="A8" s="20">
        <v>1</v>
      </c>
      <c r="B8" s="20">
        <v>2</v>
      </c>
      <c r="C8" s="20">
        <v>3</v>
      </c>
      <c r="D8" s="20">
        <v>4</v>
      </c>
      <c r="E8" s="20">
        <v>5</v>
      </c>
      <c r="F8" s="20">
        <v>6</v>
      </c>
      <c r="G8" s="20">
        <v>7</v>
      </c>
      <c r="H8" s="20">
        <v>8</v>
      </c>
      <c r="I8" s="20">
        <v>9</v>
      </c>
      <c r="J8" s="37">
        <v>10</v>
      </c>
      <c r="K8" s="37">
        <v>11</v>
      </c>
    </row>
    <row r="9" ht="18.75" customHeight="1" spans="1:11">
      <c r="A9" s="30"/>
      <c r="B9" s="21"/>
      <c r="C9" s="30"/>
      <c r="D9" s="30"/>
      <c r="E9" s="30"/>
      <c r="F9" s="30"/>
      <c r="G9" s="30"/>
      <c r="H9" s="31"/>
      <c r="I9" s="38"/>
      <c r="J9" s="38"/>
      <c r="K9" s="31"/>
    </row>
    <row r="10" ht="18.75" customHeight="1" spans="1:11">
      <c r="A10" s="32"/>
      <c r="B10" s="21"/>
      <c r="C10" s="21"/>
      <c r="D10" s="21"/>
      <c r="E10" s="21"/>
      <c r="F10" s="21"/>
      <c r="G10" s="21"/>
      <c r="H10" s="23"/>
      <c r="I10" s="23"/>
      <c r="J10" s="23"/>
      <c r="K10" s="31"/>
    </row>
    <row r="11" ht="18.75" customHeight="1" spans="1:11">
      <c r="A11" s="33" t="s">
        <v>165</v>
      </c>
      <c r="B11" s="34"/>
      <c r="C11" s="34"/>
      <c r="D11" s="34"/>
      <c r="E11" s="34"/>
      <c r="F11" s="34"/>
      <c r="G11" s="35"/>
      <c r="H11" s="23"/>
      <c r="I11" s="23"/>
      <c r="J11" s="23"/>
      <c r="K11" s="31"/>
    </row>
    <row r="12" customHeight="1" spans="1:1">
      <c r="A12" s="36" t="s">
        <v>411</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4"/>
  <sheetViews>
    <sheetView showZeros="0" tabSelected="1" workbookViewId="0">
      <pane ySplit="1" topLeftCell="A5" activePane="bottomLeft" state="frozen"/>
      <selection/>
      <selection pane="bottomLeft" activeCell="C36" sqref="C36:C37"/>
    </sheetView>
  </sheetViews>
  <sheetFormatPr defaultColWidth="8" defaultRowHeight="14.25" customHeight="1" outlineLevelCol="6"/>
  <cols>
    <col min="1" max="1" width="30.8796296296296" customWidth="1"/>
    <col min="2" max="4" width="24.5" customWidth="1"/>
    <col min="5" max="7" width="20.8796296296296" customWidth="1"/>
  </cols>
  <sheetData>
    <row r="1" customHeight="1" spans="1:7">
      <c r="A1" s="1"/>
      <c r="B1" s="1"/>
      <c r="C1" s="1"/>
      <c r="D1" s="1"/>
      <c r="E1" s="1"/>
      <c r="F1" s="1"/>
      <c r="G1" s="1"/>
    </row>
    <row r="2" ht="13.5" customHeight="1" spans="4:7">
      <c r="D2" s="2"/>
      <c r="G2" s="3" t="s">
        <v>412</v>
      </c>
    </row>
    <row r="3" ht="41.25" customHeight="1" spans="1:7">
      <c r="A3" s="4" t="str">
        <f>"2025"&amp;"年部门项目中期规划预算表"</f>
        <v>2025年部门项目中期规划预算表</v>
      </c>
      <c r="B3" s="4"/>
      <c r="C3" s="4"/>
      <c r="D3" s="4"/>
      <c r="E3" s="4"/>
      <c r="F3" s="4"/>
      <c r="G3" s="4"/>
    </row>
    <row r="4" ht="13.5" customHeight="1" spans="1:7">
      <c r="A4" s="5" t="str">
        <f>"单位名称："&amp;"昆明文学艺术研究院"</f>
        <v>单位名称：昆明文学艺术研究院</v>
      </c>
      <c r="B4" s="6"/>
      <c r="C4" s="6"/>
      <c r="D4" s="6"/>
      <c r="E4" s="7"/>
      <c r="F4" s="7"/>
      <c r="G4" s="8" t="s">
        <v>1</v>
      </c>
    </row>
    <row r="5" ht="21.75" customHeight="1" spans="1:7">
      <c r="A5" s="9" t="s">
        <v>245</v>
      </c>
      <c r="B5" s="9" t="s">
        <v>244</v>
      </c>
      <c r="C5" s="9" t="s">
        <v>178</v>
      </c>
      <c r="D5" s="10" t="s">
        <v>413</v>
      </c>
      <c r="E5" s="11" t="s">
        <v>58</v>
      </c>
      <c r="F5" s="12"/>
      <c r="G5" s="13"/>
    </row>
    <row r="6" ht="21.75" customHeight="1" spans="1:7">
      <c r="A6" s="14"/>
      <c r="B6" s="14"/>
      <c r="C6" s="14"/>
      <c r="D6" s="15"/>
      <c r="E6" s="16" t="str">
        <f>"2025"&amp;"年"</f>
        <v>2025年</v>
      </c>
      <c r="F6" s="10" t="str">
        <f>("2025"+1)&amp;"年"</f>
        <v>2026年</v>
      </c>
      <c r="G6" s="10" t="str">
        <f>("2025"+2)&amp;"年"</f>
        <v>2027年</v>
      </c>
    </row>
    <row r="7" ht="40.5" customHeight="1" spans="1:7">
      <c r="A7" s="17"/>
      <c r="B7" s="17"/>
      <c r="C7" s="17"/>
      <c r="D7" s="18"/>
      <c r="E7" s="19"/>
      <c r="F7" s="18" t="s">
        <v>57</v>
      </c>
      <c r="G7" s="18"/>
    </row>
    <row r="8" ht="15" customHeight="1" spans="1:7">
      <c r="A8" s="20">
        <v>1</v>
      </c>
      <c r="B8" s="20">
        <v>2</v>
      </c>
      <c r="C8" s="20">
        <v>3</v>
      </c>
      <c r="D8" s="20">
        <v>4</v>
      </c>
      <c r="E8" s="20">
        <v>5</v>
      </c>
      <c r="F8" s="20">
        <v>6</v>
      </c>
      <c r="G8" s="20">
        <v>7</v>
      </c>
    </row>
    <row r="9" ht="17.25" customHeight="1" spans="1:7">
      <c r="A9" s="21" t="s">
        <v>70</v>
      </c>
      <c r="B9" s="22"/>
      <c r="C9" s="22"/>
      <c r="D9" s="21"/>
      <c r="E9" s="23">
        <v>400000</v>
      </c>
      <c r="F9" s="23">
        <v>400000</v>
      </c>
      <c r="G9" s="23">
        <v>400000</v>
      </c>
    </row>
    <row r="10" ht="18.75" customHeight="1" spans="1:7">
      <c r="A10" s="21"/>
      <c r="B10" s="21" t="s">
        <v>414</v>
      </c>
      <c r="C10" s="21" t="s">
        <v>252</v>
      </c>
      <c r="D10" s="21" t="s">
        <v>415</v>
      </c>
      <c r="E10" s="23">
        <v>70000</v>
      </c>
      <c r="F10" s="23">
        <v>70000</v>
      </c>
      <c r="G10" s="23">
        <v>70000</v>
      </c>
    </row>
    <row r="11" ht="18.75" customHeight="1" spans="1:7">
      <c r="A11" s="24"/>
      <c r="B11" s="21" t="s">
        <v>414</v>
      </c>
      <c r="C11" s="21" t="s">
        <v>258</v>
      </c>
      <c r="D11" s="21" t="s">
        <v>415</v>
      </c>
      <c r="E11" s="23">
        <v>30000</v>
      </c>
      <c r="F11" s="23">
        <v>30000</v>
      </c>
      <c r="G11" s="23">
        <v>30000</v>
      </c>
    </row>
    <row r="12" ht="18.75" customHeight="1" spans="1:7">
      <c r="A12" s="24"/>
      <c r="B12" s="21" t="s">
        <v>414</v>
      </c>
      <c r="C12" s="21" t="s">
        <v>260</v>
      </c>
      <c r="D12" s="21" t="s">
        <v>415</v>
      </c>
      <c r="E12" s="23">
        <v>200000</v>
      </c>
      <c r="F12" s="23">
        <v>200000</v>
      </c>
      <c r="G12" s="23">
        <v>200000</v>
      </c>
    </row>
    <row r="13" ht="18.75" customHeight="1" spans="1:7">
      <c r="A13" s="24"/>
      <c r="B13" s="21" t="s">
        <v>414</v>
      </c>
      <c r="C13" s="21" t="s">
        <v>264</v>
      </c>
      <c r="D13" s="21" t="s">
        <v>415</v>
      </c>
      <c r="E13" s="23">
        <v>100000</v>
      </c>
      <c r="F13" s="23">
        <v>100000</v>
      </c>
      <c r="G13" s="23">
        <v>100000</v>
      </c>
    </row>
    <row r="14" ht="18.75" customHeight="1" spans="1:7">
      <c r="A14" s="25" t="s">
        <v>55</v>
      </c>
      <c r="B14" s="26" t="s">
        <v>416</v>
      </c>
      <c r="C14" s="26"/>
      <c r="D14" s="27"/>
      <c r="E14" s="23">
        <v>400000</v>
      </c>
      <c r="F14" s="23">
        <v>400000</v>
      </c>
      <c r="G14" s="23">
        <v>400000</v>
      </c>
    </row>
  </sheetData>
  <mergeCells count="11">
    <mergeCell ref="A3:G3"/>
    <mergeCell ref="A4:D4"/>
    <mergeCell ref="E5:G5"/>
    <mergeCell ref="A14:D14"/>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2025-02-12T02:17:14Z</dcterms:created>
  <dcterms:modified xsi:type="dcterms:W3CDTF">2025-02-12T03:39:52Z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7DAFFF67632F4836818930DB2B745FD6_12</vt:lpwstr>
  </property>
  <property fmtid="{D5CDD505-2E9C-101B-9397-08002B2CF9AE}" pid="3" name="KSOProductBuildVer">
    <vt:lpwstr>2052-12.1.0.19302</vt:lpwstr>
  </property>
</Properties>
</file>